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20" windowHeight="7700"/>
  </bookViews>
  <sheets>
    <sheet name="Junioren Halle18-19" sheetId="8" r:id="rId1"/>
    <sheet name="Junioren Meldungen" sheetId="5" r:id="rId2"/>
    <sheet name="Entfernungen" sheetId="6" r:id="rId3"/>
  </sheets>
  <definedNames>
    <definedName name="_xlnm._FilterDatabase" localSheetId="0" hidden="1">'Junioren Halle18-19'!$A$13:$N$52</definedName>
    <definedName name="_xlnm.Print_Titles" localSheetId="0">'Junioren Halle18-19'!$1:$2</definedName>
  </definedNames>
  <calcPr calcId="145621"/>
</workbook>
</file>

<file path=xl/calcChain.xml><?xml version="1.0" encoding="utf-8"?>
<calcChain xmlns="http://schemas.openxmlformats.org/spreadsheetml/2006/main">
  <c r="H2" i="5" l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3" i="8" s="1"/>
  <c r="A35" i="8" s="1"/>
  <c r="A37" i="8" s="1"/>
  <c r="A39" i="8" s="1"/>
  <c r="A41" i="8" s="1"/>
  <c r="A42" i="8" s="1"/>
  <c r="A43" i="8" s="1"/>
  <c r="A44" i="8" s="1"/>
  <c r="A46" i="8" s="1"/>
  <c r="A48" i="8" s="1"/>
  <c r="A50" i="8" s="1"/>
  <c r="A51" i="8" s="1"/>
  <c r="A52" i="8" s="1"/>
  <c r="E22" i="5"/>
  <c r="H12" i="5"/>
  <c r="D8" i="5"/>
  <c r="E8" i="5"/>
  <c r="F8" i="5"/>
  <c r="G8" i="5"/>
  <c r="H8" i="5"/>
  <c r="I8" i="5"/>
  <c r="J8" i="5"/>
  <c r="K8" i="5"/>
  <c r="L8" i="5"/>
  <c r="M8" i="5"/>
  <c r="D9" i="5"/>
  <c r="E9" i="5"/>
  <c r="F9" i="5"/>
  <c r="G9" i="5"/>
  <c r="H9" i="5"/>
  <c r="I9" i="5"/>
  <c r="J9" i="5"/>
  <c r="K9" i="5"/>
  <c r="L9" i="5"/>
  <c r="M9" i="5"/>
  <c r="D10" i="5"/>
  <c r="E10" i="5"/>
  <c r="F10" i="5"/>
  <c r="G10" i="5"/>
  <c r="H10" i="5"/>
  <c r="I10" i="5"/>
  <c r="J10" i="5"/>
  <c r="K10" i="5"/>
  <c r="L10" i="5"/>
  <c r="M10" i="5"/>
  <c r="D11" i="5"/>
  <c r="E11" i="5"/>
  <c r="F11" i="5"/>
  <c r="G11" i="5"/>
  <c r="H11" i="5"/>
  <c r="I11" i="5"/>
  <c r="J11" i="5"/>
  <c r="K11" i="5"/>
  <c r="L11" i="5"/>
  <c r="M11" i="5"/>
  <c r="D12" i="5"/>
  <c r="E12" i="5"/>
  <c r="F12" i="5"/>
  <c r="G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6" i="5"/>
  <c r="E16" i="5"/>
  <c r="F16" i="5"/>
  <c r="G16" i="5"/>
  <c r="H16" i="5"/>
  <c r="I16" i="5"/>
  <c r="J16" i="5"/>
  <c r="K16" i="5"/>
  <c r="L16" i="5"/>
  <c r="M16" i="5"/>
  <c r="D17" i="5"/>
  <c r="E17" i="5"/>
  <c r="F17" i="5"/>
  <c r="G17" i="5"/>
  <c r="H17" i="5"/>
  <c r="I17" i="5"/>
  <c r="J17" i="5"/>
  <c r="K17" i="5"/>
  <c r="L17" i="5"/>
  <c r="M17" i="5"/>
  <c r="D18" i="5"/>
  <c r="E18" i="5"/>
  <c r="F18" i="5"/>
  <c r="G18" i="5"/>
  <c r="H18" i="5"/>
  <c r="I18" i="5"/>
  <c r="J18" i="5"/>
  <c r="L18" i="5"/>
  <c r="M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1" i="5"/>
  <c r="E21" i="5"/>
  <c r="F21" i="5"/>
  <c r="G21" i="5"/>
  <c r="H21" i="5"/>
  <c r="I21" i="5"/>
  <c r="J21" i="5"/>
  <c r="K21" i="5"/>
  <c r="L21" i="5"/>
  <c r="M21" i="5"/>
  <c r="D22" i="5"/>
  <c r="F22" i="5"/>
  <c r="G22" i="5"/>
  <c r="H22" i="5"/>
  <c r="I22" i="5"/>
  <c r="J22" i="5"/>
  <c r="K22" i="5"/>
  <c r="L22" i="5"/>
  <c r="M22" i="5"/>
  <c r="D23" i="5"/>
  <c r="E23" i="5"/>
  <c r="F23" i="5"/>
  <c r="G23" i="5"/>
  <c r="H23" i="5"/>
  <c r="I23" i="5"/>
  <c r="J23" i="5"/>
  <c r="K23" i="5"/>
  <c r="L23" i="5"/>
  <c r="M23" i="5"/>
  <c r="D24" i="5"/>
  <c r="E24" i="5"/>
  <c r="F24" i="5"/>
  <c r="G24" i="5"/>
  <c r="H24" i="5"/>
  <c r="I24" i="5"/>
  <c r="J24" i="5"/>
  <c r="K24" i="5"/>
  <c r="L24" i="5"/>
  <c r="M24" i="5"/>
  <c r="D25" i="5"/>
  <c r="E25" i="5"/>
  <c r="F25" i="5"/>
  <c r="G25" i="5"/>
  <c r="H25" i="5"/>
  <c r="I25" i="5"/>
  <c r="J25" i="5"/>
  <c r="K25" i="5"/>
  <c r="L25" i="5"/>
  <c r="M25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K27" i="5"/>
  <c r="L27" i="5"/>
  <c r="M27" i="5"/>
  <c r="E7" i="5"/>
  <c r="F7" i="5"/>
  <c r="G7" i="5"/>
  <c r="H7" i="5"/>
  <c r="I7" i="5"/>
  <c r="J7" i="5"/>
  <c r="K7" i="5"/>
  <c r="L7" i="5"/>
  <c r="M7" i="5"/>
  <c r="D7" i="5"/>
  <c r="Q30" i="5"/>
  <c r="L30" i="5" l="1"/>
  <c r="E30" i="5"/>
  <c r="K30" i="5"/>
  <c r="F30" i="5"/>
  <c r="I30" i="5"/>
  <c r="D30" i="5"/>
  <c r="M30" i="5"/>
  <c r="H30" i="5"/>
  <c r="G30" i="5"/>
  <c r="O11" i="5"/>
  <c r="S11" i="5" s="1"/>
  <c r="O9" i="5"/>
  <c r="S9" i="5" s="1"/>
  <c r="O7" i="5"/>
  <c r="S7" i="5" s="1"/>
  <c r="O26" i="5"/>
  <c r="S26" i="5" s="1"/>
  <c r="O24" i="5"/>
  <c r="S24" i="5" s="1"/>
  <c r="O22" i="5"/>
  <c r="S22" i="5" s="1"/>
  <c r="O17" i="5"/>
  <c r="S17" i="5" s="1"/>
  <c r="O15" i="5"/>
  <c r="S15" i="5" s="1"/>
  <c r="O27" i="5"/>
  <c r="S27" i="5" s="1"/>
  <c r="O25" i="5"/>
  <c r="S25" i="5" s="1"/>
  <c r="O23" i="5"/>
  <c r="S23" i="5" s="1"/>
  <c r="O18" i="5"/>
  <c r="S18" i="5" s="1"/>
  <c r="O16" i="5"/>
  <c r="S16" i="5" s="1"/>
  <c r="O14" i="5"/>
  <c r="S14" i="5" s="1"/>
  <c r="J30" i="5"/>
  <c r="O20" i="5"/>
  <c r="S20" i="5" s="1"/>
  <c r="O13" i="5"/>
  <c r="S13" i="5" s="1"/>
  <c r="O21" i="5"/>
  <c r="S21" i="5" s="1"/>
  <c r="O19" i="5"/>
  <c r="S19" i="5" s="1"/>
  <c r="O12" i="5"/>
  <c r="S12" i="5" s="1"/>
  <c r="O10" i="5"/>
  <c r="S10" i="5" s="1"/>
  <c r="O8" i="5"/>
  <c r="S8" i="5" s="1"/>
  <c r="O30" i="5" l="1"/>
  <c r="S30" i="5"/>
</calcChain>
</file>

<file path=xl/sharedStrings.xml><?xml version="1.0" encoding="utf-8"?>
<sst xmlns="http://schemas.openxmlformats.org/spreadsheetml/2006/main" count="226" uniqueCount="114">
  <si>
    <t>Hallensaison</t>
  </si>
  <si>
    <t>männliche Jugend</t>
  </si>
  <si>
    <t>weibliche Jugend</t>
  </si>
  <si>
    <t>2018/2019</t>
  </si>
  <si>
    <t>TuS Empelde</t>
  </si>
  <si>
    <t>TSV Schwiegershausen</t>
  </si>
  <si>
    <t>TK Hannover</t>
  </si>
  <si>
    <t>TuS Bothfeld</t>
  </si>
  <si>
    <t>MTV Diepenau</t>
  </si>
  <si>
    <t>TuS Essenrode</t>
  </si>
  <si>
    <t>Stand:</t>
  </si>
  <si>
    <t>SG Letter 05</t>
  </si>
  <si>
    <t>MTV Nordel</t>
  </si>
  <si>
    <t>TSV Burgdorf</t>
  </si>
  <si>
    <t>SCE Gliesmarode</t>
  </si>
  <si>
    <t>Oberg</t>
  </si>
  <si>
    <t>T.Volkmann</t>
  </si>
  <si>
    <t>Patrick Linke</t>
  </si>
  <si>
    <t>Mario Rathmann</t>
  </si>
  <si>
    <t>Holger Harnack</t>
  </si>
  <si>
    <t>Maxi Hüper</t>
  </si>
  <si>
    <t>Lars Kuhn</t>
  </si>
  <si>
    <t>Susanne Schulz</t>
  </si>
  <si>
    <t>Stefan Olders</t>
  </si>
  <si>
    <t>T. Krause + S.Schulz</t>
  </si>
  <si>
    <t>2 Gewinnsätze</t>
  </si>
  <si>
    <t>2x7,5 min</t>
  </si>
  <si>
    <t>Ferien in Niedersachsen</t>
  </si>
  <si>
    <t>Landeshauptfachtagung in Ahlerstedt</t>
  </si>
  <si>
    <t>Uchte (Nordel)</t>
  </si>
  <si>
    <t>LM</t>
  </si>
  <si>
    <t>Jugendehrung in Empelde</t>
  </si>
  <si>
    <t>NDM</t>
  </si>
  <si>
    <t>Bezirkspokal in Uchte (Nordel)</t>
  </si>
  <si>
    <t>Minimeisterschaft U8 Essern (Nordel)</t>
  </si>
  <si>
    <t>DM</t>
  </si>
  <si>
    <t>Faustball</t>
  </si>
  <si>
    <t>NTB - Bezirk Hannover</t>
  </si>
  <si>
    <t>Jugendmeldungen</t>
  </si>
  <si>
    <t>Hallensaison 2018/2019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</si>
  <si>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</si>
  <si>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</si>
  <si>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</si>
  <si>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</si>
  <si>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</si>
  <si>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</si>
  <si>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</si>
  <si>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</si>
  <si>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</si>
  <si>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3.</t>
  </si>
  <si>
    <t>4.</t>
  </si>
  <si>
    <t>5.</t>
  </si>
  <si>
    <t>TSV Eldagsen</t>
  </si>
  <si>
    <t>6.</t>
  </si>
  <si>
    <t>7.</t>
  </si>
  <si>
    <t>8.</t>
  </si>
  <si>
    <t>VfL E. Hannover</t>
  </si>
  <si>
    <t>9.</t>
  </si>
  <si>
    <t>TC Hameln</t>
  </si>
  <si>
    <t>10.</t>
  </si>
  <si>
    <t>11.</t>
  </si>
  <si>
    <t>TSV Mesmerode</t>
  </si>
  <si>
    <t>12.</t>
  </si>
  <si>
    <t>13.</t>
  </si>
  <si>
    <t>SVBE Steimbke</t>
  </si>
  <si>
    <t>14.</t>
  </si>
  <si>
    <t>MTV Ilten</t>
  </si>
  <si>
    <t>15.</t>
  </si>
  <si>
    <t>MTV Holzminden</t>
  </si>
  <si>
    <t>16.</t>
  </si>
  <si>
    <t>17.</t>
  </si>
  <si>
    <t>18.</t>
  </si>
  <si>
    <t>TSV Fortuna Oberg</t>
  </si>
  <si>
    <t>19.</t>
  </si>
  <si>
    <t>TSV Schwiegers- hausen</t>
  </si>
  <si>
    <t>20.</t>
  </si>
  <si>
    <t>MTV Vienenburg</t>
  </si>
  <si>
    <t>21.</t>
  </si>
  <si>
    <t>MTV Vorsfelde</t>
  </si>
  <si>
    <t>Berenbostel</t>
  </si>
  <si>
    <t>Bothfeld</t>
  </si>
  <si>
    <t>Burgdorf</t>
  </si>
  <si>
    <t>Diepenau</t>
  </si>
  <si>
    <t>Eldagsen</t>
  </si>
  <si>
    <t>Empelde</t>
  </si>
  <si>
    <t>TKH</t>
  </si>
  <si>
    <t>VfL E. Hann</t>
  </si>
  <si>
    <t>Hameln</t>
  </si>
  <si>
    <t>Letter</t>
  </si>
  <si>
    <t>Mesmerode</t>
  </si>
  <si>
    <t>Nordel</t>
  </si>
  <si>
    <t>Steimbke</t>
  </si>
  <si>
    <t>Ilten</t>
  </si>
  <si>
    <t>Holzminden</t>
  </si>
  <si>
    <t>Essenrode</t>
  </si>
  <si>
    <t>Gliesmarode</t>
  </si>
  <si>
    <t>Schwiegersh</t>
  </si>
  <si>
    <t>Vienenburg</t>
  </si>
  <si>
    <t>Vorsfelde</t>
  </si>
  <si>
    <t>Lehre</t>
  </si>
  <si>
    <t>Halle</t>
  </si>
  <si>
    <t>1. H</t>
  </si>
  <si>
    <t>LM Empelde ?</t>
  </si>
  <si>
    <t xml:space="preserve">TK Hannover </t>
  </si>
  <si>
    <t>mU16</t>
  </si>
  <si>
    <t>mU18</t>
  </si>
  <si>
    <t>wU14</t>
  </si>
  <si>
    <t>LM mU14</t>
  </si>
  <si>
    <t>mU14</t>
  </si>
  <si>
    <t>LM mU18</t>
  </si>
  <si>
    <t xml:space="preserve">MTV Nordel </t>
  </si>
  <si>
    <t>TK Hannover  18</t>
  </si>
  <si>
    <t>Lavelsoh (Diepenau)</t>
  </si>
  <si>
    <t>Essern/Lavesloh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</si>
</sst>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/m;@"/>
    <numFmt numFmtId="165" formatCode="yyyy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40">
    <xf numFmtId="0" fontId="0" fillId="0" borderId="0" xfId="0"/>
    <xf numFmtId="0" fontId="2" fillId="0" borderId="4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0" fillId="0" borderId="0" xfId="0" applyAlignment="1">
      <alignment horizontal="center"/>
    </xf>
    <xf numFmtId="0" fontId="2" fillId="0" borderId="12" xfId="3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3" applyBorder="1" applyAlignment="1">
      <alignment horizontal="left" vertical="center"/>
    </xf>
    <xf numFmtId="0" fontId="2" fillId="0" borderId="4" xfId="3" applyBorder="1" applyAlignment="1">
      <alignment horizontal="left" vertical="center" wrapText="1"/>
    </xf>
    <xf numFmtId="0" fontId="2" fillId="0" borderId="0" xfId="3" applyAlignment="1">
      <alignment horizontal="left" vertical="center"/>
    </xf>
    <xf numFmtId="0" fontId="5" fillId="0" borderId="0" xfId="0" applyFont="1" applyAlignment="1">
      <alignment horizontal="center"/>
    </xf>
    <xf numFmtId="0" fontId="6" fillId="3" borderId="6" xfId="4" applyFont="1" applyFill="1" applyBorder="1" applyAlignment="1">
      <alignment horizontal="left"/>
    </xf>
    <xf numFmtId="0" fontId="6" fillId="3" borderId="5" xfId="4" applyFont="1" applyFill="1" applyBorder="1"/>
    <xf numFmtId="0" fontId="7" fillId="3" borderId="5" xfId="4" applyFont="1" applyFill="1" applyBorder="1" applyAlignment="1">
      <alignment horizontal="center"/>
    </xf>
    <xf numFmtId="0" fontId="8" fillId="3" borderId="5" xfId="4" quotePrefix="1" applyFont="1" applyFill="1" applyBorder="1" applyAlignment="1">
      <alignment vertical="center"/>
    </xf>
    <xf numFmtId="0" fontId="9" fillId="3" borderId="5" xfId="4" applyFont="1" applyFill="1" applyBorder="1" applyAlignment="1">
      <alignment horizontal="center" vertical="center"/>
    </xf>
    <xf numFmtId="0" fontId="9" fillId="3" borderId="7" xfId="4" applyFont="1" applyFill="1" applyBorder="1" applyAlignment="1">
      <alignment horizontal="right" vertical="center"/>
    </xf>
    <xf numFmtId="0" fontId="7" fillId="0" borderId="0" xfId="4" applyFont="1"/>
    <xf numFmtId="0" fontId="9" fillId="3" borderId="8" xfId="4" applyFont="1" applyFill="1" applyBorder="1" applyAlignment="1">
      <alignment horizontal="left"/>
    </xf>
    <xf numFmtId="0" fontId="9" fillId="3" borderId="9" xfId="4" applyFont="1" applyFill="1" applyBorder="1"/>
    <xf numFmtId="0" fontId="7" fillId="3" borderId="9" xfId="4" applyFont="1" applyFill="1" applyBorder="1" applyAlignment="1">
      <alignment horizontal="center"/>
    </xf>
    <xf numFmtId="0" fontId="8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vertical="center"/>
    </xf>
    <xf numFmtId="0" fontId="10" fillId="3" borderId="10" xfId="4" applyFont="1" applyFill="1" applyBorder="1" applyAlignment="1">
      <alignment horizontal="right" vertical="center"/>
    </xf>
    <xf numFmtId="0" fontId="10" fillId="3" borderId="9" xfId="4" applyFont="1" applyFill="1" applyBorder="1" applyAlignment="1">
      <alignment horizontal="right" vertical="center"/>
    </xf>
    <xf numFmtId="0" fontId="7" fillId="3" borderId="9" xfId="4" applyFont="1" applyFill="1" applyBorder="1"/>
    <xf numFmtId="0" fontId="11" fillId="0" borderId="5" xfId="4" applyFont="1" applyBorder="1" applyAlignment="1">
      <alignment vertical="center"/>
    </xf>
    <xf numFmtId="0" fontId="12" fillId="2" borderId="6" xfId="4" applyFont="1" applyFill="1" applyBorder="1" applyAlignment="1">
      <alignment vertical="center"/>
    </xf>
    <xf numFmtId="0" fontId="12" fillId="4" borderId="2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2" borderId="8" xfId="4" applyFont="1" applyFill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0" fontId="7" fillId="0" borderId="12" xfId="3" applyFont="1" applyBorder="1" applyAlignment="1">
      <alignment horizontal="left" vertical="center" wrapText="1"/>
    </xf>
    <xf numFmtId="0" fontId="7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2" xfId="3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5" fillId="0" borderId="2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165" fontId="14" fillId="0" borderId="1" xfId="5" applyNumberFormat="1" applyFont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14" fontId="14" fillId="0" borderId="1" xfId="5" applyNumberFormat="1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4" fillId="6" borderId="4" xfId="5" applyFont="1" applyFill="1" applyBorder="1" applyAlignment="1">
      <alignment horizontal="center" vertical="center" wrapText="1"/>
    </xf>
    <xf numFmtId="0" fontId="14" fillId="7" borderId="4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164" fontId="14" fillId="0" borderId="2" xfId="5" applyNumberFormat="1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wrapText="1"/>
    </xf>
    <xf numFmtId="164" fontId="15" fillId="9" borderId="2" xfId="5" applyNumberFormat="1" applyFont="1" applyFill="1" applyBorder="1" applyAlignment="1">
      <alignment horizontal="center" vertical="center"/>
    </xf>
    <xf numFmtId="164" fontId="15" fillId="9" borderId="1" xfId="5" applyNumberFormat="1" applyFont="1" applyFill="1" applyBorder="1" applyAlignment="1">
      <alignment horizontal="center" vertical="center"/>
    </xf>
    <xf numFmtId="0" fontId="17" fillId="0" borderId="4" xfId="5" applyFont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/>
    </xf>
    <xf numFmtId="0" fontId="16" fillId="0" borderId="12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15" fillId="0" borderId="0" xfId="5" applyNumberFormat="1" applyFont="1" applyAlignment="1">
      <alignment horizontal="center" vertical="center"/>
    </xf>
    <xf numFmtId="164" fontId="15" fillId="9" borderId="4" xfId="5" applyNumberFormat="1" applyFont="1" applyFill="1" applyBorder="1" applyAlignment="1">
      <alignment horizontal="center" vertical="center"/>
    </xf>
    <xf numFmtId="164" fontId="14" fillId="0" borderId="4" xfId="5" applyNumberFormat="1" applyFont="1" applyBorder="1" applyAlignment="1">
      <alignment horizontal="center" vertical="center"/>
    </xf>
    <xf numFmtId="164" fontId="14" fillId="0" borderId="0" xfId="5" applyNumberFormat="1" applyFont="1" applyAlignment="1">
      <alignment horizontal="center" vertical="center"/>
    </xf>
    <xf numFmtId="164" fontId="14" fillId="9" borderId="4" xfId="5" applyNumberFormat="1" applyFont="1" applyFill="1" applyBorder="1" applyAlignment="1">
      <alignment horizontal="center" vertical="center"/>
    </xf>
    <xf numFmtId="164" fontId="14" fillId="9" borderId="2" xfId="5" applyNumberFormat="1" applyFont="1" applyFill="1" applyBorder="1" applyAlignment="1">
      <alignment horizontal="center" vertical="center"/>
    </xf>
    <xf numFmtId="164" fontId="14" fillId="9" borderId="1" xfId="5" applyNumberFormat="1" applyFont="1" applyFill="1" applyBorder="1" applyAlignment="1">
      <alignment horizontal="center" vertical="center"/>
    </xf>
    <xf numFmtId="164" fontId="14" fillId="0" borderId="1" xfId="5" applyNumberFormat="1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164" fontId="14" fillId="9" borderId="8" xfId="5" applyNumberFormat="1" applyFont="1" applyFill="1" applyBorder="1" applyAlignment="1">
      <alignment horizontal="center" vertical="center"/>
    </xf>
    <xf numFmtId="164" fontId="14" fillId="9" borderId="9" xfId="5" applyNumberFormat="1" applyFont="1" applyFill="1" applyBorder="1" applyAlignment="1">
      <alignment horizontal="center" vertical="center"/>
    </xf>
    <xf numFmtId="164" fontId="14" fillId="9" borderId="10" xfId="5" applyNumberFormat="1" applyFont="1" applyFill="1" applyBorder="1" applyAlignment="1">
      <alignment horizontal="center" vertical="center"/>
    </xf>
    <xf numFmtId="0" fontId="7" fillId="3" borderId="9" xfId="4" quotePrefix="1" applyFont="1" applyFill="1" applyBorder="1" applyAlignment="1">
      <alignment horizontal="left" vertical="center"/>
    </xf>
    <xf numFmtId="164" fontId="15" fillId="9" borderId="3" xfId="5" applyNumberFormat="1" applyFont="1" applyFill="1" applyBorder="1" applyAlignment="1">
      <alignment horizontal="center" vertical="center"/>
    </xf>
    <xf numFmtId="164" fontId="14" fillId="9" borderId="3" xfId="5" applyNumberFormat="1" applyFont="1" applyFill="1" applyBorder="1" applyAlignment="1">
      <alignment horizontal="center" vertical="center"/>
    </xf>
    <xf numFmtId="0" fontId="7" fillId="0" borderId="12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/>
    </xf>
    <xf numFmtId="0" fontId="14" fillId="10" borderId="4" xfId="5" applyFont="1" applyFill="1" applyBorder="1" applyAlignment="1">
      <alignment horizontal="center" vertical="center"/>
    </xf>
    <xf numFmtId="164" fontId="14" fillId="11" borderId="4" xfId="5" applyNumberFormat="1" applyFont="1" applyFill="1" applyBorder="1" applyAlignment="1">
      <alignment horizontal="center" vertical="center"/>
    </xf>
    <xf numFmtId="0" fontId="14" fillId="12" borderId="4" xfId="5" applyFont="1" applyFill="1" applyBorder="1" applyAlignment="1">
      <alignment horizontal="center" vertical="center"/>
    </xf>
    <xf numFmtId="0" fontId="14" fillId="11" borderId="0" xfId="5" applyFont="1" applyFill="1" applyAlignment="1">
      <alignment horizontal="center" vertical="center"/>
    </xf>
    <xf numFmtId="164" fontId="14" fillId="11" borderId="1" xfId="5" applyNumberFormat="1" applyFont="1" applyFill="1" applyBorder="1" applyAlignment="1">
      <alignment horizontal="center" vertical="center"/>
    </xf>
    <xf numFmtId="14" fontId="14" fillId="10" borderId="1" xfId="5" applyNumberFormat="1" applyFont="1" applyFill="1" applyBorder="1" applyAlignment="1">
      <alignment horizontal="center" vertical="center"/>
    </xf>
    <xf numFmtId="20" fontId="14" fillId="10" borderId="0" xfId="5" applyNumberFormat="1" applyFont="1" applyFill="1" applyAlignment="1">
      <alignment horizontal="center" vertical="center"/>
    </xf>
    <xf numFmtId="164" fontId="14" fillId="0" borderId="2" xfId="5" applyNumberFormat="1" applyFont="1" applyFill="1" applyBorder="1" applyAlignment="1">
      <alignment horizontal="center" vertical="center"/>
    </xf>
    <xf numFmtId="0" fontId="14" fillId="10" borderId="0" xfId="5" applyFont="1" applyFill="1" applyAlignment="1">
      <alignment horizontal="center" vertical="center"/>
    </xf>
    <xf numFmtId="0" fontId="7" fillId="11" borderId="0" xfId="5" applyFont="1" applyFill="1" applyAlignment="1">
      <alignment horizontal="center" vertical="center"/>
    </xf>
    <xf numFmtId="0" fontId="14" fillId="10" borderId="2" xfId="5" applyFont="1" applyFill="1" applyBorder="1" applyAlignment="1">
      <alignment horizontal="center" vertical="center"/>
    </xf>
    <xf numFmtId="164" fontId="14" fillId="0" borderId="4" xfId="5" applyNumberFormat="1" applyFont="1" applyFill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164" fontId="14" fillId="9" borderId="11" xfId="5" applyNumberFormat="1" applyFont="1" applyFill="1" applyBorder="1" applyAlignment="1">
      <alignment horizontal="center" vertical="center"/>
    </xf>
    <xf numFmtId="164" fontId="14" fillId="9" borderId="12" xfId="5" applyNumberFormat="1" applyFont="1" applyFill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/>
    </xf>
    <xf numFmtId="164" fontId="14" fillId="9" borderId="6" xfId="5" applyNumberFormat="1" applyFont="1" applyFill="1" applyBorder="1" applyAlignment="1">
      <alignment horizontal="center" vertical="center"/>
    </xf>
    <xf numFmtId="164" fontId="14" fillId="9" borderId="5" xfId="5" applyNumberFormat="1" applyFont="1" applyFill="1" applyBorder="1" applyAlignment="1">
      <alignment horizontal="center" vertical="center"/>
    </xf>
    <xf numFmtId="164" fontId="14" fillId="9" borderId="7" xfId="5" applyNumberFormat="1" applyFont="1" applyFill="1" applyBorder="1" applyAlignment="1">
      <alignment horizontal="center" vertical="center"/>
    </xf>
    <xf numFmtId="164" fontId="14" fillId="9" borderId="15" xfId="5" applyNumberFormat="1" applyFont="1" applyFill="1" applyBorder="1" applyAlignment="1">
      <alignment horizontal="center" vertical="center"/>
    </xf>
    <xf numFmtId="164" fontId="14" fillId="9" borderId="8" xfId="5" applyNumberFormat="1" applyFont="1" applyFill="1" applyBorder="1" applyAlignment="1">
      <alignment horizontal="center" vertical="center"/>
    </xf>
    <xf numFmtId="164" fontId="14" fillId="9" borderId="9" xfId="5" applyNumberFormat="1" applyFont="1" applyFill="1" applyBorder="1" applyAlignment="1">
      <alignment horizontal="center" vertical="center"/>
    </xf>
    <xf numFmtId="164" fontId="14" fillId="9" borderId="10" xfId="5" applyNumberFormat="1" applyFont="1" applyFill="1" applyBorder="1" applyAlignment="1">
      <alignment horizontal="center" vertical="center"/>
    </xf>
    <xf numFmtId="164" fontId="14" fillId="9" borderId="13" xfId="5" applyNumberFormat="1" applyFont="1" applyFill="1" applyBorder="1" applyAlignment="1">
      <alignment horizontal="center" vertical="center"/>
    </xf>
    <xf numFmtId="164" fontId="14" fillId="9" borderId="0" xfId="5" applyNumberFormat="1" applyFont="1" applyFill="1" applyAlignment="1">
      <alignment horizontal="center" vertical="center"/>
    </xf>
    <xf numFmtId="164" fontId="14" fillId="9" borderId="14" xfId="5" applyNumberFormat="1" applyFont="1" applyFill="1" applyBorder="1" applyAlignment="1">
      <alignment horizontal="center" vertical="center"/>
    </xf>
    <xf numFmtId="14" fontId="7" fillId="3" borderId="9" xfId="4" quotePrefix="1" applyNumberFormat="1" applyFont="1" applyFill="1" applyBorder="1" applyAlignment="1">
      <alignment horizontal="left" vertical="center"/>
    </xf>
    <xf numFmtId="14" fontId="7" fillId="0" borderId="5" xfId="4" applyNumberFormat="1" applyFont="1" applyBorder="1" applyAlignment="1">
      <alignment horizontal="center" vertical="center"/>
    </xf>
    <xf numFmtId="14" fontId="7" fillId="0" borderId="15" xfId="4" applyNumberFormat="1" applyFont="1" applyBorder="1" applyAlignment="1">
      <alignment horizontal="center"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10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Standard 4" xfId="5"/>
  </cellStyles>
  <dxfs count="0"/>
  <tableStyles count="0" defaultTableStyle="TableStyleMedium9" defaultPivotStyle="PivotStyleLight16"/>
  <colors>
    <mruColors>
      <color rgb="FF79FF79"/>
      <color rgb="FFFFFF61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3" sqref="H23"/>
    </sheetView>
  </sheetViews>
  <sheetFormatPr baseColWidth="10" defaultColWidth="11.33203125" defaultRowHeight="13" x14ac:dyDescent="0.3"/>
  <cols>
    <col min="1" max="1" width="11.33203125" style="63"/>
    <col min="2" max="3" width="14" style="63" customWidth="1"/>
    <col min="4" max="4" width="14.58203125" style="63" customWidth="1"/>
    <col min="5" max="9" width="14.75" style="63" customWidth="1"/>
    <col min="10" max="10" width="15.33203125" style="63" customWidth="1"/>
    <col min="11" max="11" width="13.75" style="63" bestFit="1" customWidth="1"/>
    <col min="12" max="16384" width="11.33203125" style="63"/>
  </cols>
  <sheetData>
    <row r="1" spans="1:14" ht="21" customHeight="1" x14ac:dyDescent="0.3">
      <c r="A1" s="68" t="s">
        <v>0</v>
      </c>
      <c r="B1" s="119" t="s">
        <v>1</v>
      </c>
      <c r="C1" s="119"/>
      <c r="D1" s="119"/>
      <c r="E1" s="119"/>
      <c r="F1" s="119"/>
      <c r="G1" s="119" t="s">
        <v>2</v>
      </c>
      <c r="H1" s="119"/>
      <c r="I1" s="119"/>
      <c r="J1" s="119"/>
      <c r="K1" s="119"/>
      <c r="L1" s="62"/>
    </row>
    <row r="2" spans="1:14" ht="21" customHeight="1" x14ac:dyDescent="0.3">
      <c r="A2" s="64" t="s">
        <v>3</v>
      </c>
      <c r="B2" s="65">
        <v>18</v>
      </c>
      <c r="C2" s="65">
        <v>16</v>
      </c>
      <c r="D2" s="65">
        <v>14</v>
      </c>
      <c r="E2" s="65">
        <v>12</v>
      </c>
      <c r="F2" s="65">
        <v>10</v>
      </c>
      <c r="G2" s="65">
        <v>10</v>
      </c>
      <c r="H2" s="65">
        <v>12</v>
      </c>
      <c r="I2" s="65">
        <v>14</v>
      </c>
      <c r="J2" s="65">
        <v>16</v>
      </c>
      <c r="K2" s="65">
        <v>18</v>
      </c>
      <c r="L2" s="66"/>
    </row>
    <row r="3" spans="1:14" ht="21" customHeight="1" x14ac:dyDescent="0.3">
      <c r="B3" s="53" t="s">
        <v>13</v>
      </c>
      <c r="C3" s="102" t="s">
        <v>4</v>
      </c>
      <c r="D3" s="79" t="s">
        <v>7</v>
      </c>
      <c r="E3" s="102" t="s">
        <v>4</v>
      </c>
      <c r="F3" s="102" t="s">
        <v>4</v>
      </c>
      <c r="G3" s="53"/>
      <c r="H3" s="53" t="s">
        <v>8</v>
      </c>
      <c r="I3" s="102" t="s">
        <v>4</v>
      </c>
      <c r="J3" s="101" t="s">
        <v>5</v>
      </c>
      <c r="K3" s="53" t="s">
        <v>6</v>
      </c>
      <c r="L3" s="68"/>
    </row>
    <row r="4" spans="1:14" ht="21" customHeight="1" x14ac:dyDescent="0.3">
      <c r="B4" s="79" t="s">
        <v>4</v>
      </c>
      <c r="C4" s="53" t="s">
        <v>6</v>
      </c>
      <c r="D4" s="53" t="s">
        <v>6</v>
      </c>
      <c r="E4" s="79" t="s">
        <v>7</v>
      </c>
      <c r="F4" s="53" t="s">
        <v>12</v>
      </c>
      <c r="G4" s="69"/>
      <c r="H4" s="79" t="s">
        <v>15</v>
      </c>
      <c r="I4" s="79" t="s">
        <v>7</v>
      </c>
      <c r="J4" s="53" t="s">
        <v>6</v>
      </c>
      <c r="K4" s="84"/>
      <c r="L4" s="70"/>
    </row>
    <row r="5" spans="1:14" ht="21" customHeight="1" x14ac:dyDescent="0.3">
      <c r="A5" s="113" t="s">
        <v>10</v>
      </c>
      <c r="B5" s="69"/>
      <c r="C5" s="115" t="s">
        <v>11</v>
      </c>
      <c r="D5" s="53" t="s">
        <v>14</v>
      </c>
      <c r="E5" s="115" t="s">
        <v>11</v>
      </c>
      <c r="F5" s="53" t="s">
        <v>6</v>
      </c>
      <c r="G5" s="69"/>
      <c r="H5" s="79" t="s">
        <v>94</v>
      </c>
      <c r="I5" s="53" t="s">
        <v>9</v>
      </c>
      <c r="J5" s="79" t="s">
        <v>9</v>
      </c>
      <c r="K5" s="84"/>
      <c r="L5" s="70"/>
    </row>
    <row r="6" spans="1:14" ht="21" customHeight="1" x14ac:dyDescent="0.3">
      <c r="A6" s="108">
        <v>43362.5</v>
      </c>
      <c r="B6" s="69"/>
      <c r="C6" s="53" t="s">
        <v>13</v>
      </c>
      <c r="D6" s="67" t="s">
        <v>4</v>
      </c>
      <c r="E6" s="53" t="s">
        <v>13</v>
      </c>
      <c r="F6" s="79"/>
      <c r="G6" s="77"/>
      <c r="I6" s="79" t="s">
        <v>12</v>
      </c>
      <c r="J6" s="53" t="s">
        <v>14</v>
      </c>
      <c r="K6" s="69"/>
      <c r="L6" s="70"/>
    </row>
    <row r="7" spans="1:14" ht="21" customHeight="1" x14ac:dyDescent="0.3">
      <c r="A7" s="109">
        <v>0.5</v>
      </c>
      <c r="B7" s="69"/>
      <c r="C7" s="53" t="s">
        <v>80</v>
      </c>
      <c r="D7" s="102" t="s">
        <v>4</v>
      </c>
      <c r="E7" s="79" t="s">
        <v>110</v>
      </c>
      <c r="F7" s="53"/>
      <c r="G7" s="77"/>
      <c r="H7" s="69"/>
      <c r="I7" s="53" t="s">
        <v>8</v>
      </c>
      <c r="J7" s="79" t="s">
        <v>12</v>
      </c>
      <c r="K7" s="69"/>
      <c r="L7" s="70"/>
    </row>
    <row r="8" spans="1:14" ht="21" customHeight="1" x14ac:dyDescent="0.3">
      <c r="B8" s="69"/>
      <c r="C8" s="53"/>
      <c r="D8" s="116" t="s">
        <v>92</v>
      </c>
      <c r="E8" s="53" t="s">
        <v>103</v>
      </c>
      <c r="F8" s="53"/>
      <c r="G8" s="69"/>
      <c r="H8" s="69"/>
      <c r="I8" s="69"/>
      <c r="J8" s="82" t="s">
        <v>80</v>
      </c>
      <c r="K8" s="69"/>
      <c r="L8" s="70"/>
    </row>
    <row r="9" spans="1:14" ht="21" customHeight="1" x14ac:dyDescent="0.3">
      <c r="A9" s="68"/>
      <c r="B9" s="69"/>
      <c r="C9" s="69"/>
      <c r="D9" s="69"/>
      <c r="E9" s="79" t="s">
        <v>8</v>
      </c>
      <c r="F9" s="69"/>
      <c r="G9" s="69"/>
      <c r="H9" s="69"/>
      <c r="I9" s="69"/>
      <c r="J9" s="69" t="s">
        <v>111</v>
      </c>
      <c r="K9" s="69"/>
      <c r="L9" s="70"/>
    </row>
    <row r="10" spans="1:14" ht="21" customHeight="1" x14ac:dyDescent="0.3">
      <c r="A10" s="71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4" ht="21" customHeight="1" x14ac:dyDescent="0.3">
      <c r="B11" s="69"/>
      <c r="C11" s="67"/>
      <c r="D11" s="69"/>
      <c r="E11" s="72"/>
      <c r="F11" s="69"/>
      <c r="G11" s="69"/>
      <c r="H11" s="69"/>
      <c r="I11" s="69"/>
      <c r="J11" s="69"/>
      <c r="K11" s="69"/>
      <c r="L11" s="70"/>
    </row>
    <row r="12" spans="1:14" ht="21" customHeight="1" x14ac:dyDescent="0.3">
      <c r="B12" s="67"/>
      <c r="C12" s="67"/>
      <c r="D12" s="67"/>
      <c r="E12" s="67"/>
      <c r="F12" s="69"/>
      <c r="G12" s="67"/>
      <c r="H12" s="69"/>
      <c r="I12" s="67"/>
      <c r="J12" s="73"/>
      <c r="K12" s="67"/>
      <c r="L12" s="70"/>
    </row>
    <row r="13" spans="1:14" ht="21" customHeight="1" x14ac:dyDescent="0.3">
      <c r="B13" s="74" t="s">
        <v>16</v>
      </c>
      <c r="C13" s="74" t="s">
        <v>17</v>
      </c>
      <c r="D13" s="74" t="s">
        <v>18</v>
      </c>
      <c r="E13" s="74" t="s">
        <v>19</v>
      </c>
      <c r="F13" s="74" t="s">
        <v>20</v>
      </c>
      <c r="G13" s="74" t="s">
        <v>21</v>
      </c>
      <c r="H13" s="74" t="s">
        <v>22</v>
      </c>
      <c r="I13" s="74" t="s">
        <v>23</v>
      </c>
      <c r="J13" s="74" t="s">
        <v>24</v>
      </c>
      <c r="K13" s="74" t="s">
        <v>19</v>
      </c>
      <c r="L13" s="75"/>
    </row>
    <row r="14" spans="1:14" ht="35.5" customHeight="1" x14ac:dyDescent="0.3">
      <c r="B14" s="63" t="s">
        <v>25</v>
      </c>
      <c r="C14" s="63" t="s">
        <v>25</v>
      </c>
      <c r="D14" s="63" t="s">
        <v>25</v>
      </c>
      <c r="E14" s="63" t="s">
        <v>25</v>
      </c>
      <c r="F14" s="63" t="s">
        <v>26</v>
      </c>
      <c r="G14" s="63" t="s">
        <v>26</v>
      </c>
      <c r="H14" s="63" t="s">
        <v>25</v>
      </c>
      <c r="I14" s="63" t="s">
        <v>25</v>
      </c>
      <c r="J14" s="63" t="s">
        <v>25</v>
      </c>
      <c r="K14" s="63" t="s">
        <v>25</v>
      </c>
    </row>
    <row r="15" spans="1:14" ht="12" customHeight="1" x14ac:dyDescent="0.3">
      <c r="A15" s="80">
        <v>43379</v>
      </c>
      <c r="B15" s="120" t="s">
        <v>27</v>
      </c>
      <c r="C15" s="121"/>
      <c r="D15" s="121"/>
      <c r="E15" s="121"/>
      <c r="F15" s="121"/>
      <c r="G15" s="121"/>
      <c r="H15" s="121"/>
      <c r="I15" s="121"/>
      <c r="J15" s="121"/>
      <c r="K15" s="122"/>
      <c r="L15" s="72" t="s">
        <v>101</v>
      </c>
      <c r="M15" s="63" t="s">
        <v>100</v>
      </c>
      <c r="N15" s="63">
        <v>1901</v>
      </c>
    </row>
    <row r="16" spans="1:14" s="76" customFormat="1" ht="12" customHeight="1" x14ac:dyDescent="0.3">
      <c r="A16" s="80">
        <f>A15+7</f>
        <v>43386</v>
      </c>
      <c r="B16" s="124"/>
      <c r="C16" s="125"/>
      <c r="D16" s="125"/>
      <c r="E16" s="125"/>
      <c r="F16" s="125"/>
      <c r="G16" s="125"/>
      <c r="H16" s="125"/>
      <c r="I16" s="125"/>
      <c r="J16" s="125"/>
      <c r="K16" s="126"/>
      <c r="L16" s="88"/>
    </row>
    <row r="17" spans="1:14" ht="12" customHeight="1" x14ac:dyDescent="0.3">
      <c r="A17" s="80">
        <f t="shared" ref="A17:A52" si="0">A16+7</f>
        <v>43393</v>
      </c>
      <c r="B17" s="117" t="s">
        <v>28</v>
      </c>
      <c r="C17" s="123"/>
      <c r="D17" s="123"/>
      <c r="E17" s="123"/>
      <c r="F17" s="123"/>
      <c r="G17" s="123"/>
      <c r="H17" s="123"/>
      <c r="I17" s="123"/>
      <c r="J17" s="123"/>
      <c r="K17" s="118"/>
      <c r="L17" s="72"/>
    </row>
    <row r="18" spans="1:14" ht="12" customHeight="1" x14ac:dyDescent="0.3">
      <c r="A18" s="80">
        <f t="shared" si="0"/>
        <v>43400</v>
      </c>
      <c r="B18" s="90"/>
      <c r="C18" s="88"/>
      <c r="D18" s="90"/>
      <c r="E18" s="88"/>
      <c r="F18" s="88"/>
      <c r="G18" s="88"/>
      <c r="H18" s="90"/>
      <c r="I18" s="88"/>
      <c r="J18" s="90"/>
      <c r="K18" s="88"/>
      <c r="L18" s="72"/>
    </row>
    <row r="19" spans="1:14" ht="12" customHeight="1" x14ac:dyDescent="0.3">
      <c r="A19" s="80">
        <f t="shared" si="0"/>
        <v>43407</v>
      </c>
      <c r="B19" s="88"/>
      <c r="C19" s="90"/>
      <c r="D19" s="104" t="s">
        <v>80</v>
      </c>
      <c r="E19" s="90"/>
      <c r="F19" s="90"/>
      <c r="G19" s="90"/>
      <c r="H19" s="88"/>
      <c r="I19" s="90"/>
      <c r="J19" s="88"/>
      <c r="K19" s="90"/>
      <c r="L19" s="105"/>
      <c r="N19" s="111" t="s">
        <v>108</v>
      </c>
    </row>
    <row r="20" spans="1:14" ht="12" customHeight="1" x14ac:dyDescent="0.3">
      <c r="A20" s="80">
        <f t="shared" si="0"/>
        <v>43414</v>
      </c>
      <c r="B20" s="90"/>
      <c r="C20" s="88"/>
      <c r="D20" s="90"/>
      <c r="E20" s="104" t="s">
        <v>81</v>
      </c>
      <c r="F20" s="88"/>
      <c r="G20" s="88"/>
      <c r="H20" s="90"/>
      <c r="I20" s="88"/>
      <c r="J20" s="90"/>
      <c r="K20" s="88"/>
      <c r="L20" s="103"/>
      <c r="M20" s="106"/>
    </row>
    <row r="21" spans="1:14" ht="12" customHeight="1" x14ac:dyDescent="0.3">
      <c r="A21" s="80">
        <f t="shared" si="0"/>
        <v>43421</v>
      </c>
      <c r="B21" s="88"/>
      <c r="C21" s="90"/>
      <c r="D21" s="88"/>
      <c r="E21" s="90"/>
      <c r="F21" s="90"/>
      <c r="G21" s="90"/>
      <c r="H21" s="88"/>
      <c r="I21" s="90"/>
      <c r="J21" s="104" t="s">
        <v>29</v>
      </c>
      <c r="K21" s="90"/>
      <c r="L21" s="103"/>
      <c r="M21" s="106"/>
    </row>
    <row r="22" spans="1:14" ht="12" customHeight="1" x14ac:dyDescent="0.3">
      <c r="A22" s="80">
        <f t="shared" si="0"/>
        <v>43428</v>
      </c>
      <c r="B22" s="90"/>
      <c r="C22" s="104" t="s">
        <v>81</v>
      </c>
      <c r="D22" s="90"/>
      <c r="E22" s="88"/>
      <c r="F22" s="88"/>
      <c r="G22" s="88"/>
      <c r="H22" s="90"/>
      <c r="I22" s="104" t="s">
        <v>99</v>
      </c>
      <c r="J22" s="90"/>
      <c r="K22" s="88"/>
      <c r="L22" s="72"/>
      <c r="N22" s="112" t="s">
        <v>104</v>
      </c>
    </row>
    <row r="23" spans="1:14" ht="12" customHeight="1" x14ac:dyDescent="0.3">
      <c r="A23" s="80">
        <f t="shared" si="0"/>
        <v>43435</v>
      </c>
      <c r="B23" s="104" t="s">
        <v>81</v>
      </c>
      <c r="C23" s="90"/>
      <c r="D23" s="88"/>
      <c r="E23" s="90"/>
      <c r="F23" s="104" t="s">
        <v>84</v>
      </c>
      <c r="G23" s="90"/>
      <c r="H23" s="104" t="s">
        <v>112</v>
      </c>
      <c r="I23" s="90"/>
      <c r="J23" s="88"/>
      <c r="K23" s="90"/>
      <c r="L23" s="105"/>
      <c r="M23" s="106"/>
      <c r="N23" s="106" t="s">
        <v>105</v>
      </c>
    </row>
    <row r="24" spans="1:14" ht="12" customHeight="1" x14ac:dyDescent="0.3">
      <c r="A24" s="80">
        <f t="shared" si="0"/>
        <v>43442</v>
      </c>
      <c r="B24" s="90"/>
      <c r="C24" s="88"/>
      <c r="D24" s="90"/>
      <c r="E24" s="88"/>
      <c r="F24" s="88"/>
      <c r="G24" s="88"/>
      <c r="H24" s="90"/>
      <c r="I24" s="104" t="s">
        <v>29</v>
      </c>
      <c r="J24" s="90"/>
      <c r="K24" s="88"/>
      <c r="L24" s="105"/>
      <c r="N24" s="106" t="s">
        <v>106</v>
      </c>
    </row>
    <row r="25" spans="1:14" ht="12" customHeight="1" x14ac:dyDescent="0.3">
      <c r="A25" s="80">
        <f t="shared" si="0"/>
        <v>43449</v>
      </c>
      <c r="B25" s="88"/>
      <c r="C25" s="90"/>
      <c r="D25" s="104" t="s">
        <v>84</v>
      </c>
      <c r="E25" s="90"/>
      <c r="F25" s="90"/>
      <c r="G25" s="90"/>
      <c r="H25" s="90"/>
      <c r="I25" s="90"/>
      <c r="J25" s="88" t="s">
        <v>80</v>
      </c>
      <c r="K25" s="90"/>
      <c r="L25" s="105"/>
      <c r="M25" s="106"/>
    </row>
    <row r="26" spans="1:14" ht="12" customHeight="1" x14ac:dyDescent="0.3">
      <c r="A26" s="80">
        <f t="shared" si="0"/>
        <v>43456</v>
      </c>
      <c r="B26" s="120" t="s">
        <v>27</v>
      </c>
      <c r="C26" s="121"/>
      <c r="D26" s="121"/>
      <c r="E26" s="121"/>
      <c r="F26" s="121"/>
      <c r="G26" s="121"/>
      <c r="H26" s="121"/>
      <c r="I26" s="121"/>
      <c r="J26" s="121"/>
      <c r="K26" s="122"/>
      <c r="L26" s="72"/>
    </row>
    <row r="27" spans="1:14" ht="12" customHeight="1" x14ac:dyDescent="0.3">
      <c r="A27" s="80">
        <f t="shared" si="0"/>
        <v>43463</v>
      </c>
      <c r="B27" s="127"/>
      <c r="C27" s="128"/>
      <c r="D27" s="128"/>
      <c r="E27" s="128"/>
      <c r="F27" s="128"/>
      <c r="G27" s="128"/>
      <c r="H27" s="128"/>
      <c r="I27" s="128"/>
      <c r="J27" s="128"/>
      <c r="K27" s="129"/>
      <c r="L27" s="72"/>
    </row>
    <row r="28" spans="1:14" ht="12" customHeight="1" x14ac:dyDescent="0.3">
      <c r="A28" s="80">
        <f t="shared" si="0"/>
        <v>43470</v>
      </c>
      <c r="B28" s="124"/>
      <c r="C28" s="125"/>
      <c r="D28" s="125"/>
      <c r="E28" s="125"/>
      <c r="F28" s="125"/>
      <c r="G28" s="125"/>
      <c r="H28" s="125"/>
      <c r="I28" s="125"/>
      <c r="J28" s="125"/>
      <c r="K28" s="126"/>
      <c r="L28" s="72"/>
    </row>
    <row r="29" spans="1:14" ht="12" customHeight="1" x14ac:dyDescent="0.3">
      <c r="A29" s="80">
        <f t="shared" si="0"/>
        <v>43477</v>
      </c>
      <c r="B29" s="90"/>
      <c r="C29" s="104" t="s">
        <v>80</v>
      </c>
      <c r="D29" s="90"/>
      <c r="E29" s="114"/>
      <c r="F29" s="90"/>
      <c r="G29" s="90"/>
      <c r="H29" s="88"/>
      <c r="I29" s="90"/>
      <c r="J29" s="88" t="s">
        <v>99</v>
      </c>
      <c r="K29" s="90"/>
      <c r="L29" s="72"/>
      <c r="N29" s="106" t="s">
        <v>104</v>
      </c>
    </row>
    <row r="30" spans="1:14" ht="12" customHeight="1" x14ac:dyDescent="0.3">
      <c r="A30" s="80">
        <f t="shared" si="0"/>
        <v>43484</v>
      </c>
      <c r="B30" s="90" t="s">
        <v>30</v>
      </c>
      <c r="C30" s="90"/>
      <c r="D30" s="88"/>
      <c r="E30" s="90"/>
      <c r="F30" s="114"/>
      <c r="G30" s="88"/>
      <c r="H30" s="90"/>
      <c r="I30" s="88"/>
      <c r="J30" s="90"/>
      <c r="K30" s="90" t="s">
        <v>30</v>
      </c>
      <c r="L30" s="103"/>
      <c r="M30" s="106"/>
      <c r="N30" s="111" t="s">
        <v>109</v>
      </c>
    </row>
    <row r="31" spans="1:14" ht="12" customHeight="1" x14ac:dyDescent="0.3">
      <c r="A31" s="80">
        <f t="shared" si="0"/>
        <v>43491</v>
      </c>
      <c r="B31" s="90"/>
      <c r="C31" s="90" t="s">
        <v>30</v>
      </c>
      <c r="D31" s="90"/>
      <c r="E31" s="114" t="s">
        <v>113</v>
      </c>
      <c r="F31" s="90"/>
      <c r="G31" s="90"/>
      <c r="H31" s="88"/>
      <c r="I31" s="90"/>
      <c r="J31" s="90" t="s">
        <v>30</v>
      </c>
      <c r="K31" s="90"/>
      <c r="L31" s="72"/>
    </row>
    <row r="32" spans="1:14" ht="12" customHeight="1" x14ac:dyDescent="0.3">
      <c r="A32" s="80">
        <v>43132</v>
      </c>
      <c r="B32" s="120" t="s">
        <v>31</v>
      </c>
      <c r="C32" s="121"/>
      <c r="D32" s="121"/>
      <c r="E32" s="121"/>
      <c r="F32" s="121"/>
      <c r="G32" s="121"/>
      <c r="H32" s="121"/>
      <c r="I32" s="121"/>
      <c r="J32" s="121"/>
      <c r="K32" s="122"/>
      <c r="L32" s="72"/>
    </row>
    <row r="33" spans="1:14" ht="12" customHeight="1" x14ac:dyDescent="0.3">
      <c r="A33" s="99">
        <f>A31+7</f>
        <v>43498</v>
      </c>
      <c r="B33" s="100"/>
      <c r="C33" s="100"/>
      <c r="D33" s="100" t="s">
        <v>30</v>
      </c>
      <c r="E33" s="127" t="s">
        <v>27</v>
      </c>
      <c r="F33" s="128"/>
      <c r="G33" s="128"/>
      <c r="H33" s="129"/>
      <c r="I33" s="100" t="s">
        <v>30</v>
      </c>
      <c r="J33" s="100"/>
      <c r="K33" s="100"/>
      <c r="L33" s="105"/>
      <c r="N33" s="106" t="s">
        <v>107</v>
      </c>
    </row>
    <row r="34" spans="1:14" ht="12" customHeight="1" x14ac:dyDescent="0.3">
      <c r="A34" s="81">
        <v>43134</v>
      </c>
      <c r="B34" s="92"/>
      <c r="C34" s="92"/>
      <c r="D34" s="92"/>
      <c r="E34" s="95"/>
      <c r="F34" s="96"/>
      <c r="G34" s="96"/>
      <c r="H34" s="97"/>
      <c r="I34" s="92"/>
      <c r="J34" s="92"/>
      <c r="K34" s="92"/>
      <c r="L34" s="68"/>
    </row>
    <row r="35" spans="1:14" ht="12" customHeight="1" x14ac:dyDescent="0.3">
      <c r="A35" s="80">
        <f>A33+7</f>
        <v>43505</v>
      </c>
      <c r="B35" s="91" t="s">
        <v>32</v>
      </c>
      <c r="C35" s="91"/>
      <c r="D35" s="91"/>
      <c r="E35" s="91"/>
      <c r="F35" s="110"/>
      <c r="G35" s="78"/>
      <c r="H35" s="91"/>
      <c r="I35" s="91"/>
      <c r="J35" s="91"/>
      <c r="K35" s="91" t="s">
        <v>32</v>
      </c>
      <c r="L35" s="68"/>
    </row>
    <row r="36" spans="1:14" ht="12" customHeight="1" x14ac:dyDescent="0.3">
      <c r="A36" s="81">
        <v>43141</v>
      </c>
      <c r="B36" s="92" t="s">
        <v>32</v>
      </c>
      <c r="C36" s="92"/>
      <c r="D36" s="92"/>
      <c r="E36" s="92"/>
      <c r="F36" s="93"/>
      <c r="G36" s="93"/>
      <c r="H36" s="93"/>
      <c r="I36" s="92"/>
      <c r="J36" s="92"/>
      <c r="K36" s="92" t="s">
        <v>32</v>
      </c>
      <c r="L36" s="75"/>
    </row>
    <row r="37" spans="1:14" ht="12" customHeight="1" x14ac:dyDescent="0.3">
      <c r="A37" s="80">
        <f>A35+7</f>
        <v>43512</v>
      </c>
      <c r="B37" s="91"/>
      <c r="C37" s="91" t="s">
        <v>32</v>
      </c>
      <c r="D37" s="91"/>
      <c r="E37" s="117" t="s">
        <v>33</v>
      </c>
      <c r="F37" s="123"/>
      <c r="G37" s="123"/>
      <c r="H37" s="118"/>
      <c r="I37" s="91"/>
      <c r="J37" s="91" t="s">
        <v>32</v>
      </c>
      <c r="K37" s="91"/>
      <c r="L37" s="68"/>
    </row>
    <row r="38" spans="1:14" ht="12" customHeight="1" x14ac:dyDescent="0.3">
      <c r="A38" s="81">
        <v>43148</v>
      </c>
      <c r="B38" s="92"/>
      <c r="C38" s="92" t="s">
        <v>32</v>
      </c>
      <c r="D38" s="92"/>
      <c r="E38" s="92"/>
      <c r="F38" s="92"/>
      <c r="G38" s="92"/>
      <c r="H38" s="92"/>
      <c r="I38" s="92"/>
      <c r="J38" s="92" t="s">
        <v>32</v>
      </c>
      <c r="K38" s="92"/>
      <c r="L38" s="75"/>
    </row>
    <row r="39" spans="1:14" ht="12" customHeight="1" x14ac:dyDescent="0.3">
      <c r="A39" s="80">
        <f>A37+7</f>
        <v>43519</v>
      </c>
      <c r="B39" s="91"/>
      <c r="C39" s="91"/>
      <c r="D39" s="91" t="s">
        <v>32</v>
      </c>
      <c r="E39" s="91"/>
      <c r="F39" s="78"/>
      <c r="G39" s="78"/>
      <c r="H39" s="91"/>
      <c r="I39" s="91" t="s">
        <v>32</v>
      </c>
      <c r="J39" s="91"/>
      <c r="K39" s="91"/>
      <c r="L39" s="68"/>
    </row>
    <row r="40" spans="1:14" ht="12" customHeight="1" x14ac:dyDescent="0.3">
      <c r="A40" s="81">
        <v>43155</v>
      </c>
      <c r="B40" s="92"/>
      <c r="C40" s="92"/>
      <c r="D40" s="92" t="s">
        <v>32</v>
      </c>
      <c r="E40" s="92"/>
      <c r="F40" s="93"/>
      <c r="G40" s="93"/>
      <c r="H40" s="92"/>
      <c r="I40" s="92" t="s">
        <v>32</v>
      </c>
      <c r="J40" s="92"/>
      <c r="K40" s="92"/>
      <c r="L40" s="75"/>
    </row>
    <row r="41" spans="1:14" ht="12" customHeight="1" x14ac:dyDescent="0.3">
      <c r="A41" s="80">
        <f>A39+7</f>
        <v>43526</v>
      </c>
      <c r="B41" s="90"/>
      <c r="C41" s="90"/>
      <c r="D41" s="90"/>
      <c r="E41" s="104" t="s">
        <v>84</v>
      </c>
      <c r="F41" s="90"/>
      <c r="G41" s="90"/>
      <c r="H41" s="88"/>
      <c r="I41" s="90"/>
      <c r="J41" s="90"/>
      <c r="K41" s="90"/>
      <c r="L41" s="72"/>
      <c r="M41" s="106"/>
    </row>
    <row r="42" spans="1:14" s="94" customFormat="1" ht="12" customHeight="1" x14ac:dyDescent="0.3">
      <c r="A42" s="87">
        <f t="shared" si="0"/>
        <v>43533</v>
      </c>
      <c r="B42" s="90"/>
      <c r="C42" s="90"/>
      <c r="D42" s="90"/>
      <c r="E42" s="90"/>
      <c r="F42" s="88"/>
      <c r="G42" s="88"/>
      <c r="H42" s="90"/>
      <c r="I42" s="90"/>
      <c r="J42" s="90"/>
      <c r="K42" s="90"/>
      <c r="L42" s="72"/>
    </row>
    <row r="43" spans="1:14" ht="12" customHeight="1" x14ac:dyDescent="0.3">
      <c r="A43" s="81">
        <f t="shared" si="0"/>
        <v>43540</v>
      </c>
      <c r="B43" s="92"/>
      <c r="C43" s="92"/>
      <c r="D43" s="92"/>
      <c r="E43" s="107" t="s">
        <v>102</v>
      </c>
      <c r="F43" s="117" t="s">
        <v>34</v>
      </c>
      <c r="G43" s="118"/>
      <c r="H43" s="92" t="s">
        <v>30</v>
      </c>
      <c r="I43" s="92"/>
      <c r="J43" s="92"/>
      <c r="K43" s="92"/>
      <c r="L43" s="75"/>
      <c r="M43" s="106"/>
    </row>
    <row r="44" spans="1:14" ht="12" customHeight="1" x14ac:dyDescent="0.3">
      <c r="A44" s="80">
        <f t="shared" si="0"/>
        <v>43547</v>
      </c>
      <c r="B44" s="91"/>
      <c r="C44" s="91"/>
      <c r="D44" s="91" t="s">
        <v>35</v>
      </c>
      <c r="E44" s="91"/>
      <c r="F44" s="91"/>
      <c r="G44" s="91"/>
      <c r="H44" s="91"/>
      <c r="I44" s="91" t="s">
        <v>35</v>
      </c>
      <c r="J44" s="91"/>
      <c r="K44" s="91"/>
      <c r="L44" s="68"/>
    </row>
    <row r="45" spans="1:14" ht="12" customHeight="1" x14ac:dyDescent="0.3">
      <c r="A45" s="81">
        <v>43183</v>
      </c>
      <c r="B45" s="92"/>
      <c r="C45" s="92"/>
      <c r="D45" s="92" t="s">
        <v>35</v>
      </c>
      <c r="E45" s="92"/>
      <c r="F45" s="92"/>
      <c r="G45" s="92"/>
      <c r="H45" s="92"/>
      <c r="I45" s="92" t="s">
        <v>35</v>
      </c>
      <c r="J45" s="92"/>
      <c r="K45" s="92"/>
      <c r="L45" s="75"/>
    </row>
    <row r="46" spans="1:14" ht="12" customHeight="1" x14ac:dyDescent="0.3">
      <c r="A46" s="80">
        <f>A44+7</f>
        <v>43554</v>
      </c>
      <c r="B46" s="91" t="s">
        <v>35</v>
      </c>
      <c r="C46" s="91"/>
      <c r="D46" s="91"/>
      <c r="E46" s="91"/>
      <c r="F46" s="91" t="s">
        <v>30</v>
      </c>
      <c r="G46" s="91" t="s">
        <v>30</v>
      </c>
      <c r="H46" s="91"/>
      <c r="I46" s="91"/>
      <c r="J46" s="91"/>
      <c r="K46" s="91" t="s">
        <v>35</v>
      </c>
      <c r="L46" s="68"/>
    </row>
    <row r="47" spans="1:14" ht="12" customHeight="1" x14ac:dyDescent="0.3">
      <c r="A47" s="81">
        <v>43190</v>
      </c>
      <c r="B47" s="92" t="s">
        <v>35</v>
      </c>
      <c r="C47" s="92"/>
      <c r="D47" s="92"/>
      <c r="E47" s="92"/>
      <c r="F47" s="92"/>
      <c r="G47" s="92"/>
      <c r="H47" s="92"/>
      <c r="I47" s="92"/>
      <c r="J47" s="92"/>
      <c r="K47" s="92" t="s">
        <v>35</v>
      </c>
      <c r="L47" s="75"/>
    </row>
    <row r="48" spans="1:14" ht="12" customHeight="1" x14ac:dyDescent="0.3">
      <c r="A48" s="80">
        <f>A46+7</f>
        <v>43561</v>
      </c>
      <c r="B48" s="91"/>
      <c r="C48" s="91" t="s">
        <v>35</v>
      </c>
      <c r="D48" s="91"/>
      <c r="E48" s="91"/>
      <c r="F48" s="91"/>
      <c r="G48" s="91"/>
      <c r="H48" s="91"/>
      <c r="I48" s="91"/>
      <c r="J48" s="91" t="s">
        <v>35</v>
      </c>
      <c r="K48" s="91"/>
      <c r="L48" s="68"/>
    </row>
    <row r="49" spans="1:12" ht="12" customHeight="1" x14ac:dyDescent="0.3">
      <c r="A49" s="81">
        <v>43197</v>
      </c>
      <c r="B49" s="92"/>
      <c r="C49" s="92" t="s">
        <v>35</v>
      </c>
      <c r="D49" s="92"/>
      <c r="E49" s="92"/>
      <c r="F49" s="92"/>
      <c r="G49" s="92"/>
      <c r="H49" s="92"/>
      <c r="I49" s="92"/>
      <c r="J49" s="92" t="s">
        <v>35</v>
      </c>
      <c r="K49" s="92"/>
      <c r="L49" s="75"/>
    </row>
    <row r="50" spans="1:12" ht="12" customHeight="1" x14ac:dyDescent="0.3">
      <c r="A50" s="80">
        <f>A48+7</f>
        <v>43568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68"/>
    </row>
    <row r="51" spans="1:12" ht="12" customHeight="1" x14ac:dyDescent="0.3">
      <c r="A51" s="81">
        <f>A50+7</f>
        <v>43575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75"/>
    </row>
    <row r="52" spans="1:12" ht="12" customHeight="1" x14ac:dyDescent="0.3">
      <c r="A52" s="87">
        <f t="shared" si="0"/>
        <v>43582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72"/>
    </row>
    <row r="53" spans="1:12" ht="12" customHeight="1" x14ac:dyDescent="0.3">
      <c r="A53" s="86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2" ht="12" customHeight="1" x14ac:dyDescent="0.3">
      <c r="A54" s="86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2" ht="12" customHeight="1" x14ac:dyDescent="0.3">
      <c r="A55" s="86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2" ht="10.15" customHeight="1" x14ac:dyDescent="0.3">
      <c r="A56" s="86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2" ht="10.15" customHeight="1" x14ac:dyDescent="0.3">
      <c r="A57" s="86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2" ht="10.15" customHeight="1" x14ac:dyDescent="0.3">
      <c r="A58" s="86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2" ht="10.15" customHeight="1" x14ac:dyDescent="0.3">
      <c r="A59" s="86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2" ht="10.15" customHeight="1" x14ac:dyDescent="0.3">
      <c r="A60" s="86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2" ht="10.15" customHeight="1" x14ac:dyDescent="0.3">
      <c r="A61" s="86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2" ht="10.15" customHeight="1" x14ac:dyDescent="0.3">
      <c r="A62" s="86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2" ht="12.75" customHeight="1" x14ac:dyDescent="0.3">
      <c r="A63" s="86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2" ht="12.75" customHeight="1" x14ac:dyDescent="0.3">
      <c r="A64" s="86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2" ht="12.75" customHeight="1" x14ac:dyDescent="0.3">
      <c r="A65" s="86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2" ht="12.75" customHeight="1" x14ac:dyDescent="0.3">
      <c r="A66" s="86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2" ht="11.25" customHeight="1" x14ac:dyDescent="0.3">
      <c r="A67" s="86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2" x14ac:dyDescent="0.3">
      <c r="A68" s="86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2" x14ac:dyDescent="0.3">
      <c r="A69" s="86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2" x14ac:dyDescent="0.3">
      <c r="A70" s="86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2" x14ac:dyDescent="0.3">
      <c r="A71" s="86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2" x14ac:dyDescent="0.3">
      <c r="A72" s="86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2" x14ac:dyDescent="0.3">
      <c r="A73" s="86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2" x14ac:dyDescent="0.3">
      <c r="A74" s="86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2" ht="14.25" customHeight="1" x14ac:dyDescent="0.3">
      <c r="A75" s="86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2" x14ac:dyDescent="0.3">
      <c r="A76" s="86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2" x14ac:dyDescent="0.3">
      <c r="A77" s="86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2" x14ac:dyDescent="0.3">
      <c r="A78" s="86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2" x14ac:dyDescent="0.3">
      <c r="A79" s="86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5"/>
    </row>
    <row r="80" spans="1:12" x14ac:dyDescent="0.3">
      <c r="A80" s="86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5"/>
    </row>
  </sheetData>
  <autoFilter ref="A13:N52"/>
  <mergeCells count="9">
    <mergeCell ref="F43:G43"/>
    <mergeCell ref="B1:F1"/>
    <mergeCell ref="G1:K1"/>
    <mergeCell ref="B32:K32"/>
    <mergeCell ref="B17:K17"/>
    <mergeCell ref="B15:K16"/>
    <mergeCell ref="B26:K28"/>
    <mergeCell ref="E33:H33"/>
    <mergeCell ref="E37:H37"/>
  </mergeCells>
  <pageMargins left="0.70866141732283472" right="0.70866141732283472" top="0.59055118110236227" bottom="0.39370078740157483" header="0.31496062992125984" footer="0.31496062992125984"/>
  <pageSetup paperSize="8" scale="93" orientation="landscape" r:id="rId1"/>
  <headerFooter>
    <oddHeader xml:space="preserve">&amp;C&amp;"Times New Roman,Standard"&amp;14Jugendfaustball Bezirk Hannover 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zoomScale="85" zoomScaleNormal="85" workbookViewId="0">
      <pane ySplit="5" topLeftCell="A12" activePane="bottomLeft" state="frozen"/>
      <selection activeCell="C3" sqref="C3:F3"/>
      <selection pane="bottomLeft" activeCell="T30" sqref="T30"/>
    </sheetView>
  </sheetViews>
  <sheetFormatPr baseColWidth="10" defaultColWidth="11" defaultRowHeight="13" x14ac:dyDescent="0.3"/>
  <cols>
    <col min="1" max="1" width="3.08203125" style="60" customWidth="1"/>
    <col min="2" max="2" width="13.75" style="18" customWidth="1"/>
    <col min="3" max="3" width="0.75" style="60" customWidth="1"/>
    <col min="4" max="13" width="3.08203125" style="60" customWidth="1"/>
    <col min="14" max="14" width="0.75" style="60" customWidth="1"/>
    <col min="15" max="15" width="7.25" style="61" customWidth="1"/>
    <col min="16" max="16" width="0.75" style="60" customWidth="1"/>
    <col min="17" max="17" width="5.83203125" style="60" customWidth="1"/>
    <col min="18" max="18" width="0.75" style="60" customWidth="1"/>
    <col min="19" max="19" width="7.25" style="61" customWidth="1"/>
    <col min="20" max="16384" width="11" style="18"/>
  </cols>
  <sheetData>
    <row r="1" spans="1:19" ht="25" customHeight="1" x14ac:dyDescent="0.6">
      <c r="A1" s="12" t="s">
        <v>36</v>
      </c>
      <c r="B1" s="13"/>
      <c r="C1" s="14"/>
      <c r="D1" s="14"/>
      <c r="E1" s="15"/>
      <c r="F1" s="15"/>
      <c r="G1" s="15"/>
      <c r="H1" s="15"/>
      <c r="I1" s="15"/>
      <c r="J1" s="16"/>
      <c r="K1" s="14"/>
      <c r="L1" s="14"/>
      <c r="M1" s="14"/>
      <c r="N1" s="14"/>
      <c r="O1" s="17"/>
      <c r="P1" s="14"/>
      <c r="Q1" s="14"/>
      <c r="R1" s="14"/>
      <c r="S1" s="17" t="s">
        <v>37</v>
      </c>
    </row>
    <row r="2" spans="1:19" ht="20.149999999999999" customHeight="1" x14ac:dyDescent="0.5">
      <c r="A2" s="19" t="s">
        <v>38</v>
      </c>
      <c r="B2" s="20"/>
      <c r="C2" s="20"/>
      <c r="D2" s="21"/>
      <c r="E2" s="22"/>
      <c r="F2" s="98" t="s">
        <v>10</v>
      </c>
      <c r="G2" s="23"/>
      <c r="H2" s="130">
        <f>'Junioren Halle18-19'!A6</f>
        <v>43362.5</v>
      </c>
      <c r="I2" s="130"/>
      <c r="J2" s="130"/>
      <c r="K2" s="130"/>
      <c r="L2" s="130"/>
      <c r="M2" s="21"/>
      <c r="N2" s="21"/>
      <c r="O2" s="24"/>
      <c r="P2" s="25"/>
      <c r="Q2" s="26"/>
      <c r="R2" s="26"/>
      <c r="S2" s="24" t="s">
        <v>39</v>
      </c>
    </row>
    <row r="3" spans="1:19" ht="21" customHeight="1" x14ac:dyDescent="0.3">
      <c r="A3" s="27"/>
      <c r="B3" s="60"/>
      <c r="C3" s="132"/>
      <c r="D3" s="132"/>
      <c r="E3" s="132"/>
      <c r="F3" s="132"/>
      <c r="O3" s="27"/>
      <c r="Q3" s="131"/>
      <c r="R3" s="131"/>
      <c r="S3" s="131"/>
    </row>
    <row r="4" spans="1:19" s="30" customFormat="1" ht="20.149999999999999" customHeight="1" x14ac:dyDescent="0.3">
      <c r="A4" s="28"/>
      <c r="B4" s="133" t="s">
        <v>40</v>
      </c>
      <c r="C4" s="29"/>
      <c r="D4" s="135" t="s">
        <v>41</v>
      </c>
      <c r="E4" s="135"/>
      <c r="F4" s="135"/>
      <c r="G4" s="135"/>
      <c r="H4" s="135"/>
      <c r="I4" s="136" t="s">
        <v>42</v>
      </c>
      <c r="J4" s="135"/>
      <c r="K4" s="135"/>
      <c r="L4" s="135"/>
      <c r="M4" s="135"/>
      <c r="N4" s="29"/>
      <c r="O4" s="137" t="s">
        <v>43</v>
      </c>
      <c r="P4" s="29"/>
      <c r="Q4" s="83" t="s">
        <v>44</v>
      </c>
      <c r="R4" s="29"/>
      <c r="S4" s="137" t="s">
        <v>43</v>
      </c>
    </row>
    <row r="5" spans="1:19" s="30" customFormat="1" ht="20.149999999999999" customHeight="1" x14ac:dyDescent="0.3">
      <c r="A5" s="31"/>
      <c r="B5" s="134"/>
      <c r="C5" s="32"/>
      <c r="D5" s="33">
        <v>18</v>
      </c>
      <c r="E5" s="33">
        <v>16</v>
      </c>
      <c r="F5" s="33">
        <v>14</v>
      </c>
      <c r="G5" s="33">
        <v>12</v>
      </c>
      <c r="H5" s="33">
        <v>10</v>
      </c>
      <c r="I5" s="34">
        <v>10</v>
      </c>
      <c r="J5" s="33">
        <v>12</v>
      </c>
      <c r="K5" s="33">
        <v>14</v>
      </c>
      <c r="L5" s="33">
        <v>16</v>
      </c>
      <c r="M5" s="33">
        <v>18</v>
      </c>
      <c r="N5" s="32"/>
      <c r="O5" s="138"/>
      <c r="P5" s="32"/>
      <c r="Q5" s="35" t="s">
        <v>45</v>
      </c>
      <c r="R5" s="32"/>
      <c r="S5" s="138"/>
    </row>
    <row r="6" spans="1:19" s="42" customFormat="1" ht="20.149999999999999" customHeight="1" x14ac:dyDescent="0.3">
      <c r="A6" s="36"/>
      <c r="B6" s="37"/>
      <c r="C6" s="38"/>
      <c r="D6" s="39"/>
      <c r="E6" s="39"/>
      <c r="F6" s="39"/>
      <c r="G6" s="39"/>
      <c r="H6" s="39"/>
      <c r="I6" s="40"/>
      <c r="J6" s="39"/>
      <c r="K6" s="39"/>
      <c r="L6" s="39"/>
      <c r="M6" s="39"/>
      <c r="N6" s="38"/>
      <c r="O6" s="32"/>
      <c r="P6" s="38"/>
      <c r="Q6" s="36"/>
      <c r="R6" s="38"/>
      <c r="S6" s="41"/>
    </row>
    <row r="7" spans="1:19" s="42" customFormat="1" ht="25" customHeight="1" x14ac:dyDescent="0.3">
      <c r="A7" s="43" t="s">
        <v>46</v>
      </c>
      <c r="B7" s="44" t="s">
        <v>47</v>
      </c>
      <c r="C7" s="45"/>
      <c r="D7" s="46">
        <f>COUNTIF('Junioren Halle18-19'!B$3:B$12,$B7)</f>
        <v>0</v>
      </c>
      <c r="E7" s="46">
        <f>COUNTIF('Junioren Halle18-19'!C$3:C$12,$B7)</f>
        <v>0</v>
      </c>
      <c r="F7" s="46">
        <f>COUNTIF('Junioren Halle18-19'!D$3:D$12,$B7)</f>
        <v>0</v>
      </c>
      <c r="G7" s="46">
        <f>COUNTIF('Junioren Halle18-19'!E$3:E$12,$B7)</f>
        <v>0</v>
      </c>
      <c r="H7" s="46">
        <f>COUNTIF('Junioren Halle18-19'!F$3:F$12,$B7)</f>
        <v>0</v>
      </c>
      <c r="I7" s="46">
        <f>COUNTIF('Junioren Halle18-19'!G$3:G$12,$B7)</f>
        <v>0</v>
      </c>
      <c r="J7" s="46">
        <f>COUNTIF('Junioren Halle18-19'!H$3:H$12,$B7)</f>
        <v>0</v>
      </c>
      <c r="K7" s="46">
        <f>COUNTIF('Junioren Halle18-19'!I$3:I$12,$B7)</f>
        <v>0</v>
      </c>
      <c r="L7" s="46">
        <f>COUNTIF('Junioren Halle18-19'!J$3:J$12,$B7)</f>
        <v>0</v>
      </c>
      <c r="M7" s="46">
        <f>COUNTIF('Junioren Halle18-19'!K$3:K$12,$B7)</f>
        <v>0</v>
      </c>
      <c r="N7" s="45"/>
      <c r="O7" s="47">
        <f t="shared" ref="O7:O27" si="0">SUM(D7:M7)</f>
        <v>0</v>
      </c>
      <c r="P7" s="45"/>
      <c r="Q7" s="48"/>
      <c r="R7" s="45"/>
      <c r="S7" s="49">
        <f>SUM(O7:Q7)</f>
        <v>0</v>
      </c>
    </row>
    <row r="8" spans="1:19" s="42" customFormat="1" ht="25" customHeight="1" x14ac:dyDescent="0.3">
      <c r="A8" s="48" t="s">
        <v>48</v>
      </c>
      <c r="B8" s="50" t="s">
        <v>7</v>
      </c>
      <c r="C8" s="45"/>
      <c r="D8" s="46">
        <f>COUNTIF('Junioren Halle18-19'!B$3:B$12,$B8)</f>
        <v>0</v>
      </c>
      <c r="E8" s="46">
        <f>COUNTIF('Junioren Halle18-19'!C$3:C$12,$B8)</f>
        <v>0</v>
      </c>
      <c r="F8" s="46">
        <f>COUNTIF('Junioren Halle18-19'!D$3:D$12,$B8)</f>
        <v>1</v>
      </c>
      <c r="G8" s="46">
        <f>COUNTIF('Junioren Halle18-19'!E$3:E$12,$B8)</f>
        <v>1</v>
      </c>
      <c r="H8" s="46">
        <f>COUNTIF('Junioren Halle18-19'!F$3:F$12,$B8)</f>
        <v>0</v>
      </c>
      <c r="I8" s="46">
        <f>COUNTIF('Junioren Halle18-19'!G$3:G$12,$B8)</f>
        <v>0</v>
      </c>
      <c r="J8" s="46">
        <f>COUNTIF('Junioren Halle18-19'!H$3:H$12,$B8)</f>
        <v>0</v>
      </c>
      <c r="K8" s="46">
        <f>COUNTIF('Junioren Halle18-19'!I$3:I$12,$B8)</f>
        <v>1</v>
      </c>
      <c r="L8" s="46">
        <f>COUNTIF('Junioren Halle18-19'!J$3:J$12,$B8)</f>
        <v>0</v>
      </c>
      <c r="M8" s="46">
        <f>COUNTIF('Junioren Halle18-19'!K$3:K$12,$B8)</f>
        <v>0</v>
      </c>
      <c r="N8" s="45"/>
      <c r="O8" s="47">
        <f t="shared" si="0"/>
        <v>3</v>
      </c>
      <c r="P8" s="45"/>
      <c r="Q8" s="48"/>
      <c r="R8" s="45"/>
      <c r="S8" s="49">
        <f t="shared" ref="S8:S17" si="1">SUM(O8:Q8)</f>
        <v>3</v>
      </c>
    </row>
    <row r="9" spans="1:19" s="42" customFormat="1" ht="25" customHeight="1" x14ac:dyDescent="0.3">
      <c r="A9" s="43" t="s">
        <v>49</v>
      </c>
      <c r="B9" s="50" t="s">
        <v>13</v>
      </c>
      <c r="C9" s="45"/>
      <c r="D9" s="46">
        <f>COUNTIF('Junioren Halle18-19'!B$3:B$12,$B9)</f>
        <v>1</v>
      </c>
      <c r="E9" s="46">
        <f>COUNTIF('Junioren Halle18-19'!C$3:C$12,$B9)</f>
        <v>1</v>
      </c>
      <c r="F9" s="46">
        <f>COUNTIF('Junioren Halle18-19'!D$3:D$12,$B9)</f>
        <v>0</v>
      </c>
      <c r="G9" s="46">
        <f>COUNTIF('Junioren Halle18-19'!E$3:E$12,$B9)</f>
        <v>1</v>
      </c>
      <c r="H9" s="46">
        <f>COUNTIF('Junioren Halle18-19'!F$3:F$12,$B9)</f>
        <v>0</v>
      </c>
      <c r="I9" s="46">
        <f>COUNTIF('Junioren Halle18-19'!G$3:G$12,$B9)</f>
        <v>0</v>
      </c>
      <c r="J9" s="46">
        <f>COUNTIF('Junioren Halle18-19'!H$3:H$12,$B9)</f>
        <v>0</v>
      </c>
      <c r="K9" s="46">
        <f>COUNTIF('Junioren Halle18-19'!I$3:I$12,$B9)</f>
        <v>0</v>
      </c>
      <c r="L9" s="46">
        <f>COUNTIF('Junioren Halle18-19'!J$3:J$12,$B9)</f>
        <v>0</v>
      </c>
      <c r="M9" s="46">
        <f>COUNTIF('Junioren Halle18-19'!K$3:K$12,$B9)</f>
        <v>0</v>
      </c>
      <c r="N9" s="45"/>
      <c r="O9" s="47">
        <f t="shared" si="0"/>
        <v>3</v>
      </c>
      <c r="P9" s="45"/>
      <c r="Q9" s="48"/>
      <c r="R9" s="45"/>
      <c r="S9" s="49">
        <f>SUM(O9:Q9)</f>
        <v>3</v>
      </c>
    </row>
    <row r="10" spans="1:19" s="42" customFormat="1" ht="25" customHeight="1" x14ac:dyDescent="0.3">
      <c r="A10" s="48" t="s">
        <v>50</v>
      </c>
      <c r="B10" s="50" t="s">
        <v>8</v>
      </c>
      <c r="C10" s="45"/>
      <c r="D10" s="46">
        <f>COUNTIF('Junioren Halle18-19'!B$3:B$12,$B10)</f>
        <v>0</v>
      </c>
      <c r="E10" s="46">
        <f>COUNTIF('Junioren Halle18-19'!C$3:C$12,$B10)</f>
        <v>0</v>
      </c>
      <c r="F10" s="46">
        <f>COUNTIF('Junioren Halle18-19'!D$3:D$12,$B10)</f>
        <v>0</v>
      </c>
      <c r="G10" s="46">
        <f>COUNTIF('Junioren Halle18-19'!E$3:E$12,$B10)</f>
        <v>1</v>
      </c>
      <c r="H10" s="46">
        <f>COUNTIF('Junioren Halle18-19'!F$3:F$12,$B10)</f>
        <v>0</v>
      </c>
      <c r="I10" s="46">
        <f>COUNTIF('Junioren Halle18-19'!G$3:G$12,$B10)</f>
        <v>0</v>
      </c>
      <c r="J10" s="46">
        <f>COUNTIF('Junioren Halle18-19'!H$3:H$12,$B10)</f>
        <v>1</v>
      </c>
      <c r="K10" s="46">
        <f>COUNTIF('Junioren Halle18-19'!I$3:I$12,$B10)</f>
        <v>1</v>
      </c>
      <c r="L10" s="46">
        <f>COUNTIF('Junioren Halle18-19'!J$3:J$12,$B10)</f>
        <v>0</v>
      </c>
      <c r="M10" s="46">
        <f>COUNTIF('Junioren Halle18-19'!K$3:K$12,$B10)</f>
        <v>0</v>
      </c>
      <c r="N10" s="45"/>
      <c r="O10" s="47">
        <f t="shared" si="0"/>
        <v>3</v>
      </c>
      <c r="P10" s="45"/>
      <c r="Q10" s="48"/>
      <c r="R10" s="45"/>
      <c r="S10" s="49">
        <f t="shared" si="1"/>
        <v>3</v>
      </c>
    </row>
    <row r="11" spans="1:19" s="42" customFormat="1" ht="25" customHeight="1" x14ac:dyDescent="0.3">
      <c r="A11" s="43" t="s">
        <v>51</v>
      </c>
      <c r="B11" s="50" t="s">
        <v>52</v>
      </c>
      <c r="C11" s="45"/>
      <c r="D11" s="46">
        <f>COUNTIF('Junioren Halle18-19'!B$3:B$12,$B11)</f>
        <v>0</v>
      </c>
      <c r="E11" s="46">
        <f>COUNTIF('Junioren Halle18-19'!C$3:C$12,$B11)</f>
        <v>0</v>
      </c>
      <c r="F11" s="46">
        <f>COUNTIF('Junioren Halle18-19'!D$3:D$12,$B11)</f>
        <v>0</v>
      </c>
      <c r="G11" s="46">
        <f>COUNTIF('Junioren Halle18-19'!E$3:E$12,$B11)</f>
        <v>0</v>
      </c>
      <c r="H11" s="46">
        <f>COUNTIF('Junioren Halle18-19'!F$3:F$12,$B11)</f>
        <v>0</v>
      </c>
      <c r="I11" s="46">
        <f>COUNTIF('Junioren Halle18-19'!G$3:G$12,$B11)</f>
        <v>0</v>
      </c>
      <c r="J11" s="46">
        <f>COUNTIF('Junioren Halle18-19'!H$3:H$12,$B11)</f>
        <v>0</v>
      </c>
      <c r="K11" s="46">
        <f>COUNTIF('Junioren Halle18-19'!I$3:I$12,$B11)</f>
        <v>0</v>
      </c>
      <c r="L11" s="46">
        <f>COUNTIF('Junioren Halle18-19'!J$3:J$12,$B11)</f>
        <v>0</v>
      </c>
      <c r="M11" s="46">
        <f>COUNTIF('Junioren Halle18-19'!K$3:K$12,$B11)</f>
        <v>0</v>
      </c>
      <c r="N11" s="45"/>
      <c r="O11" s="47">
        <f t="shared" si="0"/>
        <v>0</v>
      </c>
      <c r="P11" s="45"/>
      <c r="Q11" s="48"/>
      <c r="R11" s="45"/>
      <c r="S11" s="49">
        <f t="shared" si="1"/>
        <v>0</v>
      </c>
    </row>
    <row r="12" spans="1:19" s="42" customFormat="1" ht="25" customHeight="1" x14ac:dyDescent="0.3">
      <c r="A12" s="48" t="s">
        <v>53</v>
      </c>
      <c r="B12" s="50" t="s">
        <v>4</v>
      </c>
      <c r="C12" s="45"/>
      <c r="D12" s="46">
        <f>COUNTIF('Junioren Halle18-19'!B$3:B$12,$B12)</f>
        <v>1</v>
      </c>
      <c r="E12" s="46">
        <f>COUNTIF('Junioren Halle18-19'!C$3:C$12,$B12)</f>
        <v>1</v>
      </c>
      <c r="F12" s="46">
        <f>COUNTIF('Junioren Halle18-19'!D$3:D$12,$B12)</f>
        <v>2</v>
      </c>
      <c r="G12" s="46">
        <f>COUNTIF('Junioren Halle18-19'!E$3:E$12,$B12)</f>
        <v>1</v>
      </c>
      <c r="H12" s="46">
        <f>COUNTIF('Junioren Halle18-19'!F$3:F$12,$B12)</f>
        <v>1</v>
      </c>
      <c r="I12" s="46">
        <f>COUNTIF('Junioren Halle18-19'!G$3:G$12,$B12)</f>
        <v>0</v>
      </c>
      <c r="J12" s="46">
        <f>COUNTIF('Junioren Halle18-19'!H$3:H$12,$B12)</f>
        <v>0</v>
      </c>
      <c r="K12" s="46">
        <f>COUNTIF('Junioren Halle18-19'!I$3:I$12,$B12)</f>
        <v>1</v>
      </c>
      <c r="L12" s="46">
        <f>COUNTIF('Junioren Halle18-19'!J$3:J$12,$B12)</f>
        <v>0</v>
      </c>
      <c r="M12" s="46">
        <f>COUNTIF('Junioren Halle18-19'!K$3:K$12,$B12)</f>
        <v>0</v>
      </c>
      <c r="N12" s="45"/>
      <c r="O12" s="47">
        <f t="shared" si="0"/>
        <v>7</v>
      </c>
      <c r="P12" s="45"/>
      <c r="Q12" s="48"/>
      <c r="R12" s="45"/>
      <c r="S12" s="49">
        <f t="shared" si="1"/>
        <v>7</v>
      </c>
    </row>
    <row r="13" spans="1:19" s="42" customFormat="1" ht="25" customHeight="1" x14ac:dyDescent="0.3">
      <c r="A13" s="43" t="s">
        <v>54</v>
      </c>
      <c r="B13" s="50" t="s">
        <v>6</v>
      </c>
      <c r="C13" s="45"/>
      <c r="D13" s="46">
        <f>COUNTIF('Junioren Halle18-19'!B$3:B$12,$B13)</f>
        <v>0</v>
      </c>
      <c r="E13" s="46">
        <f>COUNTIF('Junioren Halle18-19'!C$3:C$12,$B13)</f>
        <v>1</v>
      </c>
      <c r="F13" s="46">
        <f>COUNTIF('Junioren Halle18-19'!D$3:D$12,$B13)</f>
        <v>1</v>
      </c>
      <c r="G13" s="46">
        <f>COUNTIF('Junioren Halle18-19'!E$3:E$12,$B13)</f>
        <v>0</v>
      </c>
      <c r="H13" s="46">
        <f>COUNTIF('Junioren Halle18-19'!F$3:F$12,$B13)</f>
        <v>1</v>
      </c>
      <c r="I13" s="46">
        <f>COUNTIF('Junioren Halle18-19'!G$3:G$12,$B13)</f>
        <v>0</v>
      </c>
      <c r="J13" s="46">
        <f>COUNTIF('Junioren Halle18-19'!H$3:H$12,$B13)</f>
        <v>0</v>
      </c>
      <c r="K13" s="46">
        <f>COUNTIF('Junioren Halle18-19'!I$3:I$12,$B13)</f>
        <v>0</v>
      </c>
      <c r="L13" s="46">
        <f>COUNTIF('Junioren Halle18-19'!J$3:J$12,$B13)</f>
        <v>1</v>
      </c>
      <c r="M13" s="46">
        <f>COUNTIF('Junioren Halle18-19'!K$3:K$12,$B13)</f>
        <v>1</v>
      </c>
      <c r="N13" s="45"/>
      <c r="O13" s="47">
        <f t="shared" si="0"/>
        <v>5</v>
      </c>
      <c r="P13" s="45"/>
      <c r="Q13" s="48"/>
      <c r="R13" s="45"/>
      <c r="S13" s="49">
        <f t="shared" si="1"/>
        <v>5</v>
      </c>
    </row>
    <row r="14" spans="1:19" s="42" customFormat="1" ht="25" customHeight="1" x14ac:dyDescent="0.3">
      <c r="A14" s="48" t="s">
        <v>55</v>
      </c>
      <c r="B14" s="50" t="s">
        <v>56</v>
      </c>
      <c r="C14" s="45"/>
      <c r="D14" s="46">
        <f>COUNTIF('Junioren Halle18-19'!B$3:B$12,$B14)</f>
        <v>0</v>
      </c>
      <c r="E14" s="46">
        <f>COUNTIF('Junioren Halle18-19'!C$3:C$12,$B14)</f>
        <v>0</v>
      </c>
      <c r="F14" s="46">
        <f>COUNTIF('Junioren Halle18-19'!D$3:D$12,$B14)</f>
        <v>0</v>
      </c>
      <c r="G14" s="46">
        <f>COUNTIF('Junioren Halle18-19'!E$3:E$12,$B14)</f>
        <v>0</v>
      </c>
      <c r="H14" s="46">
        <f>COUNTIF('Junioren Halle18-19'!F$3:F$12,$B14)</f>
        <v>0</v>
      </c>
      <c r="I14" s="46">
        <f>COUNTIF('Junioren Halle18-19'!G$3:G$12,$B14)</f>
        <v>0</v>
      </c>
      <c r="J14" s="46">
        <f>COUNTIF('Junioren Halle18-19'!H$3:H$12,$B14)</f>
        <v>0</v>
      </c>
      <c r="K14" s="46">
        <f>COUNTIF('Junioren Halle18-19'!I$3:I$12,$B14)</f>
        <v>0</v>
      </c>
      <c r="L14" s="46">
        <f>COUNTIF('Junioren Halle18-19'!J$3:J$12,$B14)</f>
        <v>0</v>
      </c>
      <c r="M14" s="46">
        <f>COUNTIF('Junioren Halle18-19'!K$3:K$12,$B14)</f>
        <v>0</v>
      </c>
      <c r="N14" s="45"/>
      <c r="O14" s="47">
        <f t="shared" si="0"/>
        <v>0</v>
      </c>
      <c r="P14" s="45"/>
      <c r="Q14" s="48"/>
      <c r="R14" s="45"/>
      <c r="S14" s="49">
        <f t="shared" si="1"/>
        <v>0</v>
      </c>
    </row>
    <row r="15" spans="1:19" s="42" customFormat="1" ht="30" customHeight="1" x14ac:dyDescent="0.3">
      <c r="A15" s="43" t="s">
        <v>57</v>
      </c>
      <c r="B15" s="50" t="s">
        <v>58</v>
      </c>
      <c r="C15" s="45"/>
      <c r="D15" s="46">
        <f>COUNTIF('Junioren Halle18-19'!B$3:B$12,$B15)</f>
        <v>0</v>
      </c>
      <c r="E15" s="46">
        <f>COUNTIF('Junioren Halle18-19'!C$3:C$12,$B15)</f>
        <v>0</v>
      </c>
      <c r="F15" s="46">
        <f>COUNTIF('Junioren Halle18-19'!D$3:D$12,$B15)</f>
        <v>0</v>
      </c>
      <c r="G15" s="46">
        <f>COUNTIF('Junioren Halle18-19'!E$3:E$12,$B15)</f>
        <v>0</v>
      </c>
      <c r="H15" s="46">
        <f>COUNTIF('Junioren Halle18-19'!F$3:F$12,$B15)</f>
        <v>0</v>
      </c>
      <c r="I15" s="46">
        <f>COUNTIF('Junioren Halle18-19'!G$3:G$12,$B15)</f>
        <v>0</v>
      </c>
      <c r="J15" s="46">
        <f>COUNTIF('Junioren Halle18-19'!H$3:H$12,$B15)</f>
        <v>0</v>
      </c>
      <c r="K15" s="46">
        <f>COUNTIF('Junioren Halle18-19'!I$3:I$12,$B15)</f>
        <v>0</v>
      </c>
      <c r="L15" s="46">
        <f>COUNTIF('Junioren Halle18-19'!J$3:J$12,$B15)</f>
        <v>0</v>
      </c>
      <c r="M15" s="46">
        <f>COUNTIF('Junioren Halle18-19'!K$3:K$12,$B15)</f>
        <v>0</v>
      </c>
      <c r="N15" s="45"/>
      <c r="O15" s="47">
        <f t="shared" si="0"/>
        <v>0</v>
      </c>
      <c r="P15" s="45"/>
      <c r="Q15" s="48"/>
      <c r="R15" s="45"/>
      <c r="S15" s="49">
        <f>SUM(O15:Q15)</f>
        <v>0</v>
      </c>
    </row>
    <row r="16" spans="1:19" s="42" customFormat="1" ht="25" customHeight="1" x14ac:dyDescent="0.3">
      <c r="A16" s="48" t="s">
        <v>59</v>
      </c>
      <c r="B16" s="50" t="s">
        <v>11</v>
      </c>
      <c r="C16" s="45"/>
      <c r="D16" s="46">
        <f>COUNTIF('Junioren Halle18-19'!B$3:B$12,$B16)</f>
        <v>0</v>
      </c>
      <c r="E16" s="46">
        <f>COUNTIF('Junioren Halle18-19'!C$3:C$12,$B16)</f>
        <v>1</v>
      </c>
      <c r="F16" s="46">
        <f>COUNTIF('Junioren Halle18-19'!D$3:D$12,$B16)</f>
        <v>0</v>
      </c>
      <c r="G16" s="46">
        <f>COUNTIF('Junioren Halle18-19'!E$3:E$12,$B16)</f>
        <v>1</v>
      </c>
      <c r="H16" s="46">
        <f>COUNTIF('Junioren Halle18-19'!F$3:F$12,$B16)</f>
        <v>0</v>
      </c>
      <c r="I16" s="46">
        <f>COUNTIF('Junioren Halle18-19'!G$3:G$12,$B16)</f>
        <v>0</v>
      </c>
      <c r="J16" s="46">
        <f>COUNTIF('Junioren Halle18-19'!H$3:H$12,$B16)</f>
        <v>0</v>
      </c>
      <c r="K16" s="46">
        <f>COUNTIF('Junioren Halle18-19'!I$3:I$12,$B16)</f>
        <v>0</v>
      </c>
      <c r="L16" s="46">
        <f>COUNTIF('Junioren Halle18-19'!J$3:J$12,$B16)</f>
        <v>0</v>
      </c>
      <c r="M16" s="46">
        <f>COUNTIF('Junioren Halle18-19'!K$3:K$12,$B16)</f>
        <v>0</v>
      </c>
      <c r="N16" s="45"/>
      <c r="O16" s="47">
        <f t="shared" si="0"/>
        <v>2</v>
      </c>
      <c r="P16" s="45"/>
      <c r="Q16" s="48"/>
      <c r="R16" s="45"/>
      <c r="S16" s="49">
        <f>SUM(O16:Q16)</f>
        <v>2</v>
      </c>
    </row>
    <row r="17" spans="1:19" s="42" customFormat="1" ht="25" customHeight="1" x14ac:dyDescent="0.3">
      <c r="A17" s="43" t="s">
        <v>60</v>
      </c>
      <c r="B17" s="50" t="s">
        <v>61</v>
      </c>
      <c r="C17" s="45"/>
      <c r="D17" s="46">
        <f>COUNTIF('Junioren Halle18-19'!B$3:B$12,$B17)</f>
        <v>0</v>
      </c>
      <c r="E17" s="46">
        <f>COUNTIF('Junioren Halle18-19'!C$3:C$12,$B17)</f>
        <v>0</v>
      </c>
      <c r="F17" s="46">
        <f>COUNTIF('Junioren Halle18-19'!D$3:D$12,$B17)</f>
        <v>0</v>
      </c>
      <c r="G17" s="46">
        <f>COUNTIF('Junioren Halle18-19'!E$3:E$12,$B17)</f>
        <v>0</v>
      </c>
      <c r="H17" s="46">
        <f>COUNTIF('Junioren Halle18-19'!F$3:F$12,$B17)</f>
        <v>0</v>
      </c>
      <c r="I17" s="46">
        <f>COUNTIF('Junioren Halle18-19'!G$3:G$12,$B17)</f>
        <v>0</v>
      </c>
      <c r="J17" s="46">
        <f>COUNTIF('Junioren Halle18-19'!H$3:H$12,$B17)</f>
        <v>0</v>
      </c>
      <c r="K17" s="46">
        <f>COUNTIF('Junioren Halle18-19'!I$3:I$12,$B17)</f>
        <v>0</v>
      </c>
      <c r="L17" s="46">
        <f>COUNTIF('Junioren Halle18-19'!J$3:J$12,$B17)</f>
        <v>0</v>
      </c>
      <c r="M17" s="46">
        <f>COUNTIF('Junioren Halle18-19'!K$3:K$12,$B17)</f>
        <v>0</v>
      </c>
      <c r="N17" s="45"/>
      <c r="O17" s="47">
        <f t="shared" si="0"/>
        <v>0</v>
      </c>
      <c r="P17" s="45"/>
      <c r="Q17" s="48"/>
      <c r="R17" s="45"/>
      <c r="S17" s="49">
        <f t="shared" si="1"/>
        <v>0</v>
      </c>
    </row>
    <row r="18" spans="1:19" s="42" customFormat="1" ht="25" customHeight="1" x14ac:dyDescent="0.3">
      <c r="A18" s="48" t="s">
        <v>62</v>
      </c>
      <c r="B18" s="50" t="s">
        <v>12</v>
      </c>
      <c r="C18" s="45"/>
      <c r="D18" s="46">
        <f>COUNTIF('Junioren Halle18-19'!B$3:B$12,$B18)</f>
        <v>0</v>
      </c>
      <c r="E18" s="46">
        <f>COUNTIF('Junioren Halle18-19'!C$3:C$12,$B18)</f>
        <v>0</v>
      </c>
      <c r="F18" s="46">
        <f>COUNTIF('Junioren Halle18-19'!D$3:D$12,$B18)</f>
        <v>0</v>
      </c>
      <c r="G18" s="46">
        <f>COUNTIF('Junioren Halle18-19'!E$3:E$12,$B18)</f>
        <v>0</v>
      </c>
      <c r="H18" s="46">
        <f>COUNTIF('Junioren Halle18-19'!F$3:F$12,$B18)</f>
        <v>1</v>
      </c>
      <c r="I18" s="46">
        <f>COUNTIF('Junioren Halle18-19'!G$3:G$12,$B18)</f>
        <v>0</v>
      </c>
      <c r="J18" s="46">
        <f>COUNTIF('Junioren Halle18-19'!H$3:H$12,$B18)</f>
        <v>0</v>
      </c>
      <c r="K18" s="46">
        <v>1</v>
      </c>
      <c r="L18" s="46">
        <f>COUNTIF('Junioren Halle18-19'!J$3:J$12,$B18)</f>
        <v>1</v>
      </c>
      <c r="M18" s="46">
        <f>COUNTIF('Junioren Halle18-19'!K$3:K$12,$B18)</f>
        <v>0</v>
      </c>
      <c r="N18" s="45"/>
      <c r="O18" s="47">
        <f t="shared" si="0"/>
        <v>3</v>
      </c>
      <c r="P18" s="45"/>
      <c r="Q18" s="48"/>
      <c r="R18" s="45"/>
      <c r="S18" s="49">
        <f>SUM(O18:Q18)</f>
        <v>3</v>
      </c>
    </row>
    <row r="19" spans="1:19" s="42" customFormat="1" ht="25" customHeight="1" x14ac:dyDescent="0.3">
      <c r="A19" s="43" t="s">
        <v>63</v>
      </c>
      <c r="B19" s="50" t="s">
        <v>64</v>
      </c>
      <c r="C19" s="45"/>
      <c r="D19" s="46">
        <f>COUNTIF('Junioren Halle18-19'!B$3:B$12,$B19)</f>
        <v>0</v>
      </c>
      <c r="E19" s="46">
        <f>COUNTIF('Junioren Halle18-19'!C$3:C$12,$B19)</f>
        <v>0</v>
      </c>
      <c r="F19" s="46">
        <f>COUNTIF('Junioren Halle18-19'!D$3:D$12,$B19)</f>
        <v>0</v>
      </c>
      <c r="G19" s="46">
        <f>COUNTIF('Junioren Halle18-19'!E$3:E$12,$B19)</f>
        <v>0</v>
      </c>
      <c r="H19" s="46">
        <f>COUNTIF('Junioren Halle18-19'!F$3:F$12,$B19)</f>
        <v>0</v>
      </c>
      <c r="I19" s="46">
        <f>COUNTIF('Junioren Halle18-19'!G$3:G$12,$B19)</f>
        <v>0</v>
      </c>
      <c r="J19" s="46">
        <f>COUNTIF('Junioren Halle18-19'!H$3:H$12,$B19)</f>
        <v>0</v>
      </c>
      <c r="K19" s="46">
        <f>COUNTIF('Junioren Halle18-19'!I$3:I$12,$B19)</f>
        <v>0</v>
      </c>
      <c r="L19" s="46">
        <f>COUNTIF('Junioren Halle18-19'!J$3:J$12,$B19)</f>
        <v>0</v>
      </c>
      <c r="M19" s="46">
        <f>COUNTIF('Junioren Halle18-19'!K$3:K$12,$B19)</f>
        <v>0</v>
      </c>
      <c r="N19" s="45"/>
      <c r="O19" s="47">
        <f t="shared" si="0"/>
        <v>0</v>
      </c>
      <c r="P19" s="45"/>
      <c r="Q19" s="48"/>
      <c r="R19" s="45"/>
      <c r="S19" s="49">
        <f>SUM(O19:Q19)</f>
        <v>0</v>
      </c>
    </row>
    <row r="20" spans="1:19" s="42" customFormat="1" ht="25" customHeight="1" x14ac:dyDescent="0.3">
      <c r="A20" s="43" t="s">
        <v>65</v>
      </c>
      <c r="B20" s="50" t="s">
        <v>66</v>
      </c>
      <c r="C20" s="45"/>
      <c r="D20" s="46">
        <f>COUNTIF('Junioren Halle18-19'!B$3:B$12,$B20)</f>
        <v>0</v>
      </c>
      <c r="E20" s="46">
        <f>COUNTIF('Junioren Halle18-19'!C$3:C$12,$B20)</f>
        <v>0</v>
      </c>
      <c r="F20" s="46">
        <f>COUNTIF('Junioren Halle18-19'!D$3:D$12,$B20)</f>
        <v>0</v>
      </c>
      <c r="G20" s="46">
        <f>COUNTIF('Junioren Halle18-19'!E$3:E$12,$B20)</f>
        <v>0</v>
      </c>
      <c r="H20" s="46">
        <f>COUNTIF('Junioren Halle18-19'!F$3:F$12,$B20)</f>
        <v>0</v>
      </c>
      <c r="I20" s="46">
        <f>COUNTIF('Junioren Halle18-19'!G$3:G$12,$B20)</f>
        <v>0</v>
      </c>
      <c r="J20" s="46">
        <f>COUNTIF('Junioren Halle18-19'!H$3:H$12,$B20)</f>
        <v>0</v>
      </c>
      <c r="K20" s="46">
        <f>COUNTIF('Junioren Halle18-19'!I$3:I$12,$B20)</f>
        <v>0</v>
      </c>
      <c r="L20" s="46">
        <f>COUNTIF('Junioren Halle18-19'!J$3:J$12,$B20)</f>
        <v>0</v>
      </c>
      <c r="M20" s="46">
        <f>COUNTIF('Junioren Halle18-19'!K$3:K$12,$B20)</f>
        <v>0</v>
      </c>
      <c r="N20" s="45"/>
      <c r="O20" s="47">
        <f t="shared" si="0"/>
        <v>0</v>
      </c>
      <c r="P20" s="45"/>
      <c r="Q20" s="48"/>
      <c r="R20" s="45"/>
      <c r="S20" s="49">
        <f t="shared" ref="S20:S21" si="2">SUM(O20:Q20)</f>
        <v>0</v>
      </c>
    </row>
    <row r="21" spans="1:19" s="42" customFormat="1" ht="20.149999999999999" customHeight="1" x14ac:dyDescent="0.3">
      <c r="A21" s="48" t="s">
        <v>67</v>
      </c>
      <c r="B21" s="50" t="s">
        <v>68</v>
      </c>
      <c r="C21" s="45"/>
      <c r="D21" s="46">
        <f>COUNTIF('Junioren Halle18-19'!B$3:B$12,$B21)</f>
        <v>0</v>
      </c>
      <c r="E21" s="46">
        <f>COUNTIF('Junioren Halle18-19'!C$3:C$12,$B21)</f>
        <v>0</v>
      </c>
      <c r="F21" s="46">
        <f>COUNTIF('Junioren Halle18-19'!D$3:D$12,$B21)</f>
        <v>0</v>
      </c>
      <c r="G21" s="46">
        <f>COUNTIF('Junioren Halle18-19'!E$3:E$12,$B21)</f>
        <v>0</v>
      </c>
      <c r="H21" s="46">
        <f>COUNTIF('Junioren Halle18-19'!F$3:F$12,$B21)</f>
        <v>0</v>
      </c>
      <c r="I21" s="46">
        <f>COUNTIF('Junioren Halle18-19'!G$3:G$12,$B21)</f>
        <v>0</v>
      </c>
      <c r="J21" s="46">
        <f>COUNTIF('Junioren Halle18-19'!H$3:H$12,$B21)</f>
        <v>0</v>
      </c>
      <c r="K21" s="46">
        <f>COUNTIF('Junioren Halle18-19'!I$3:I$12,$B21)</f>
        <v>0</v>
      </c>
      <c r="L21" s="46">
        <f>COUNTIF('Junioren Halle18-19'!J$3:J$12,$B21)</f>
        <v>0</v>
      </c>
      <c r="M21" s="46">
        <f>COUNTIF('Junioren Halle18-19'!K$3:K$12,$B21)</f>
        <v>0</v>
      </c>
      <c r="N21" s="45"/>
      <c r="O21" s="47">
        <f t="shared" si="0"/>
        <v>0</v>
      </c>
      <c r="P21" s="45"/>
      <c r="Q21" s="48"/>
      <c r="R21" s="45"/>
      <c r="S21" s="49">
        <f t="shared" si="2"/>
        <v>0</v>
      </c>
    </row>
    <row r="22" spans="1:19" s="42" customFormat="1" ht="25" customHeight="1" x14ac:dyDescent="0.3">
      <c r="A22" s="43" t="s">
        <v>69</v>
      </c>
      <c r="B22" s="50" t="s">
        <v>9</v>
      </c>
      <c r="C22" s="45"/>
      <c r="D22" s="46">
        <f>COUNTIF('Junioren Halle18-19'!B$3:B$12,$B22)</f>
        <v>0</v>
      </c>
      <c r="E22" s="46">
        <f>COUNTIF('Junioren Halle18-19'!C$3:C$12,$B22)</f>
        <v>0</v>
      </c>
      <c r="F22" s="46">
        <f>COUNTIF('Junioren Halle18-19'!D$3:D$12,$B22)</f>
        <v>0</v>
      </c>
      <c r="G22" s="46">
        <f>COUNTIF('Junioren Halle18-19'!E$3:E$12,$B22)</f>
        <v>0</v>
      </c>
      <c r="H22" s="46">
        <f>COUNTIF('Junioren Halle18-19'!F$3:F$12,$B22)</f>
        <v>0</v>
      </c>
      <c r="I22" s="46">
        <f>COUNTIF('Junioren Halle18-19'!G$3:G$12,$B22)</f>
        <v>0</v>
      </c>
      <c r="J22" s="46">
        <f>COUNTIF('Junioren Halle18-19'!H$3:H$12,$B22)</f>
        <v>0</v>
      </c>
      <c r="K22" s="46">
        <f>COUNTIF('Junioren Halle18-19'!I$3:I$12,$B22)</f>
        <v>1</v>
      </c>
      <c r="L22" s="46">
        <f>COUNTIF('Junioren Halle18-19'!J$3:J$12,$B22)</f>
        <v>1</v>
      </c>
      <c r="M22" s="46">
        <f>COUNTIF('Junioren Halle18-19'!K$3:K$12,$B22)</f>
        <v>0</v>
      </c>
      <c r="N22" s="45"/>
      <c r="O22" s="47">
        <f t="shared" si="0"/>
        <v>2</v>
      </c>
      <c r="P22" s="45"/>
      <c r="Q22" s="48"/>
      <c r="R22" s="45"/>
      <c r="S22" s="49">
        <f t="shared" ref="S22:S27" si="3">SUM(O22:Q22)</f>
        <v>2</v>
      </c>
    </row>
    <row r="23" spans="1:19" s="42" customFormat="1" ht="25" customHeight="1" x14ac:dyDescent="0.3">
      <c r="A23" s="48" t="s">
        <v>70</v>
      </c>
      <c r="B23" s="50" t="s">
        <v>14</v>
      </c>
      <c r="C23" s="45"/>
      <c r="D23" s="46">
        <f>COUNTIF('Junioren Halle18-19'!B$3:B$12,$B23)</f>
        <v>0</v>
      </c>
      <c r="E23" s="46">
        <f>COUNTIF('Junioren Halle18-19'!C$3:C$12,$B23)</f>
        <v>0</v>
      </c>
      <c r="F23" s="46">
        <f>COUNTIF('Junioren Halle18-19'!D$3:D$12,$B23)</f>
        <v>1</v>
      </c>
      <c r="G23" s="46">
        <f>COUNTIF('Junioren Halle18-19'!E$3:E$12,$B23)</f>
        <v>0</v>
      </c>
      <c r="H23" s="46">
        <f>COUNTIF('Junioren Halle18-19'!F$3:F$12,$B23)</f>
        <v>0</v>
      </c>
      <c r="I23" s="46">
        <f>COUNTIF('Junioren Halle18-19'!G$3:G$12,$B23)</f>
        <v>0</v>
      </c>
      <c r="J23" s="46">
        <f>COUNTIF('Junioren Halle18-19'!H$3:H$12,$B23)</f>
        <v>0</v>
      </c>
      <c r="K23" s="46">
        <f>COUNTIF('Junioren Halle18-19'!I$3:I$12,$B23)</f>
        <v>0</v>
      </c>
      <c r="L23" s="46">
        <f>COUNTIF('Junioren Halle18-19'!J$3:J$12,$B23)</f>
        <v>1</v>
      </c>
      <c r="M23" s="46">
        <f>COUNTIF('Junioren Halle18-19'!K$3:K$12,$B23)</f>
        <v>0</v>
      </c>
      <c r="N23" s="45"/>
      <c r="O23" s="47">
        <f t="shared" si="0"/>
        <v>2</v>
      </c>
      <c r="P23" s="45"/>
      <c r="Q23" s="48"/>
      <c r="R23" s="45"/>
      <c r="S23" s="49">
        <f t="shared" si="3"/>
        <v>2</v>
      </c>
    </row>
    <row r="24" spans="1:19" s="42" customFormat="1" ht="30" customHeight="1" x14ac:dyDescent="0.3">
      <c r="A24" s="43" t="s">
        <v>71</v>
      </c>
      <c r="B24" s="51" t="s">
        <v>72</v>
      </c>
      <c r="C24" s="45"/>
      <c r="D24" s="46">
        <f>COUNTIF('Junioren Halle18-19'!B$3:B$12,$B24)</f>
        <v>0</v>
      </c>
      <c r="E24" s="46">
        <f>COUNTIF('Junioren Halle18-19'!C$3:C$12,$B24)</f>
        <v>0</v>
      </c>
      <c r="F24" s="46">
        <f>COUNTIF('Junioren Halle18-19'!D$3:D$12,$B24)</f>
        <v>0</v>
      </c>
      <c r="G24" s="46">
        <f>COUNTIF('Junioren Halle18-19'!E$3:E$12,$B24)</f>
        <v>0</v>
      </c>
      <c r="H24" s="46">
        <f>COUNTIF('Junioren Halle18-19'!F$3:F$12,$B24)</f>
        <v>0</v>
      </c>
      <c r="I24" s="46">
        <f>COUNTIF('Junioren Halle18-19'!G$3:G$12,$B24)</f>
        <v>0</v>
      </c>
      <c r="J24" s="46">
        <f>COUNTIF('Junioren Halle18-19'!H$3:H$12,$B24)</f>
        <v>0</v>
      </c>
      <c r="K24" s="46">
        <f>COUNTIF('Junioren Halle18-19'!I$3:I$12,$B24)</f>
        <v>0</v>
      </c>
      <c r="L24" s="46">
        <f>COUNTIF('Junioren Halle18-19'!J$3:J$12,$B24)</f>
        <v>0</v>
      </c>
      <c r="M24" s="46">
        <f>COUNTIF('Junioren Halle18-19'!K$3:K$12,$B24)</f>
        <v>0</v>
      </c>
      <c r="N24" s="45"/>
      <c r="O24" s="47">
        <f t="shared" si="0"/>
        <v>0</v>
      </c>
      <c r="P24" s="45"/>
      <c r="Q24" s="48"/>
      <c r="R24" s="45"/>
      <c r="S24" s="49">
        <f t="shared" si="3"/>
        <v>0</v>
      </c>
    </row>
    <row r="25" spans="1:19" s="42" customFormat="1" ht="30" customHeight="1" x14ac:dyDescent="0.3">
      <c r="A25" s="48" t="s">
        <v>73</v>
      </c>
      <c r="B25" s="51" t="s">
        <v>74</v>
      </c>
      <c r="C25" s="45"/>
      <c r="D25" s="46">
        <f>COUNTIF('Junioren Halle18-19'!B$3:B$12,$B25)</f>
        <v>0</v>
      </c>
      <c r="E25" s="46">
        <f>COUNTIF('Junioren Halle18-19'!C$3:C$12,$B25)</f>
        <v>0</v>
      </c>
      <c r="F25" s="46">
        <f>COUNTIF('Junioren Halle18-19'!D$3:D$12,$B25)</f>
        <v>0</v>
      </c>
      <c r="G25" s="46">
        <f>COUNTIF('Junioren Halle18-19'!E$3:E$12,$B25)</f>
        <v>0</v>
      </c>
      <c r="H25" s="46">
        <f>COUNTIF('Junioren Halle18-19'!F$3:F$12,$B25)</f>
        <v>0</v>
      </c>
      <c r="I25" s="46">
        <f>COUNTIF('Junioren Halle18-19'!G$3:G$12,$B25)</f>
        <v>0</v>
      </c>
      <c r="J25" s="46">
        <f>COUNTIF('Junioren Halle18-19'!H$3:H$12,$B25)</f>
        <v>0</v>
      </c>
      <c r="K25" s="46">
        <f>COUNTIF('Junioren Halle18-19'!I$3:I$12,$B25)</f>
        <v>0</v>
      </c>
      <c r="L25" s="46">
        <f>COUNTIF('Junioren Halle18-19'!J$3:J$12,$B25)</f>
        <v>0</v>
      </c>
      <c r="M25" s="46">
        <f>COUNTIF('Junioren Halle18-19'!K$3:K$12,$B25)</f>
        <v>0</v>
      </c>
      <c r="N25" s="45"/>
      <c r="O25" s="47">
        <f t="shared" si="0"/>
        <v>0</v>
      </c>
      <c r="P25" s="45"/>
      <c r="Q25" s="48"/>
      <c r="R25" s="45"/>
      <c r="S25" s="49">
        <f t="shared" si="3"/>
        <v>0</v>
      </c>
    </row>
    <row r="26" spans="1:19" s="42" customFormat="1" ht="25" customHeight="1" x14ac:dyDescent="0.3">
      <c r="A26" s="43" t="s">
        <v>75</v>
      </c>
      <c r="B26" s="51" t="s">
        <v>76</v>
      </c>
      <c r="C26" s="45"/>
      <c r="D26" s="46">
        <f>COUNTIF('Junioren Halle18-19'!B$3:B$12,$B26)</f>
        <v>0</v>
      </c>
      <c r="E26" s="46">
        <f>COUNTIF('Junioren Halle18-19'!C$3:C$12,$B26)</f>
        <v>0</v>
      </c>
      <c r="F26" s="46">
        <f>COUNTIF('Junioren Halle18-19'!D$3:D$12,$B26)</f>
        <v>0</v>
      </c>
      <c r="G26" s="46">
        <f>COUNTIF('Junioren Halle18-19'!E$3:E$12,$B26)</f>
        <v>0</v>
      </c>
      <c r="H26" s="46">
        <f>COUNTIF('Junioren Halle18-19'!F$3:F$12,$B26)</f>
        <v>0</v>
      </c>
      <c r="I26" s="46">
        <f>COUNTIF('Junioren Halle18-19'!G$3:G$12,$B26)</f>
        <v>0</v>
      </c>
      <c r="J26" s="46">
        <f>COUNTIF('Junioren Halle18-19'!H$3:H$12,$B26)</f>
        <v>0</v>
      </c>
      <c r="K26" s="46">
        <f>COUNTIF('Junioren Halle18-19'!I$3:I$12,$B26)</f>
        <v>0</v>
      </c>
      <c r="L26" s="46">
        <f>COUNTIF('Junioren Halle18-19'!J$3:J$12,$B26)</f>
        <v>0</v>
      </c>
      <c r="M26" s="46">
        <f>COUNTIF('Junioren Halle18-19'!K$3:K$12,$B26)</f>
        <v>0</v>
      </c>
      <c r="N26" s="45"/>
      <c r="O26" s="47">
        <f t="shared" si="0"/>
        <v>0</v>
      </c>
      <c r="P26" s="45"/>
      <c r="Q26" s="48"/>
      <c r="R26" s="45"/>
      <c r="S26" s="49">
        <f t="shared" si="3"/>
        <v>0</v>
      </c>
    </row>
    <row r="27" spans="1:19" s="42" customFormat="1" ht="20.149999999999999" customHeight="1" x14ac:dyDescent="0.3">
      <c r="A27" s="48" t="s">
        <v>77</v>
      </c>
      <c r="B27" s="50" t="s">
        <v>78</v>
      </c>
      <c r="C27" s="45"/>
      <c r="D27" s="46">
        <f>COUNTIF('Junioren Halle18-19'!B$3:B$12,$B27)</f>
        <v>0</v>
      </c>
      <c r="E27" s="46">
        <f>COUNTIF('Junioren Halle18-19'!C$3:C$12,$B27)</f>
        <v>0</v>
      </c>
      <c r="F27" s="46">
        <f>COUNTIF('Junioren Halle18-19'!D$3:D$12,$B27)</f>
        <v>0</v>
      </c>
      <c r="G27" s="46">
        <f>COUNTIF('Junioren Halle18-19'!E$3:E$12,$B27)</f>
        <v>0</v>
      </c>
      <c r="H27" s="46">
        <f>COUNTIF('Junioren Halle18-19'!F$3:F$12,$B27)</f>
        <v>0</v>
      </c>
      <c r="I27" s="46">
        <f>COUNTIF('Junioren Halle18-19'!G$3:G$12,$B27)</f>
        <v>0</v>
      </c>
      <c r="J27" s="46">
        <f>COUNTIF('Junioren Halle18-19'!H$3:H$12,$B27)</f>
        <v>0</v>
      </c>
      <c r="K27" s="46">
        <f>COUNTIF('Junioren Halle18-19'!I$3:I$12,$B27)</f>
        <v>0</v>
      </c>
      <c r="L27" s="46">
        <f>COUNTIF('Junioren Halle18-19'!J$3:J$12,$B27)</f>
        <v>0</v>
      </c>
      <c r="M27" s="46">
        <f>COUNTIF('Junioren Halle18-19'!K$3:K$12,$B27)</f>
        <v>0</v>
      </c>
      <c r="N27" s="45"/>
      <c r="O27" s="47">
        <f t="shared" si="0"/>
        <v>0</v>
      </c>
      <c r="P27" s="45"/>
      <c r="Q27" s="48"/>
      <c r="R27" s="45"/>
      <c r="S27" s="49">
        <f t="shared" si="3"/>
        <v>0</v>
      </c>
    </row>
    <row r="28" spans="1:19" s="30" customFormat="1" ht="20.149999999999999" customHeight="1" x14ac:dyDescent="0.3">
      <c r="A28" s="48"/>
      <c r="B28" s="52"/>
      <c r="C28" s="45"/>
      <c r="D28" s="46"/>
      <c r="E28" s="46"/>
      <c r="F28" s="46"/>
      <c r="G28" s="46"/>
      <c r="H28" s="46"/>
      <c r="I28" s="53"/>
      <c r="J28" s="46"/>
      <c r="K28" s="46"/>
      <c r="L28" s="46"/>
      <c r="M28" s="46"/>
      <c r="N28" s="45"/>
      <c r="O28" s="47"/>
      <c r="P28" s="45"/>
      <c r="Q28" s="48"/>
      <c r="R28" s="45"/>
      <c r="S28" s="49"/>
    </row>
    <row r="29" spans="1:19" ht="15.5" x14ac:dyDescent="0.3">
      <c r="A29" s="48"/>
      <c r="B29" s="52"/>
      <c r="C29" s="45"/>
      <c r="D29" s="46"/>
      <c r="E29" s="46"/>
      <c r="F29" s="46"/>
      <c r="G29" s="46"/>
      <c r="H29" s="46"/>
      <c r="I29" s="53"/>
      <c r="J29" s="46"/>
      <c r="K29" s="46"/>
      <c r="L29" s="46"/>
      <c r="M29" s="46"/>
      <c r="N29" s="45"/>
      <c r="O29" s="47"/>
      <c r="P29" s="45"/>
      <c r="Q29" s="48"/>
      <c r="R29" s="45"/>
      <c r="S29" s="49"/>
    </row>
    <row r="30" spans="1:19" ht="18.5" x14ac:dyDescent="0.3">
      <c r="A30" s="54" t="s">
        <v>43</v>
      </c>
      <c r="B30" s="55"/>
      <c r="C30" s="56"/>
      <c r="D30" s="57">
        <f t="shared" ref="D30:M30" si="4">SUM(D7:D29)</f>
        <v>2</v>
      </c>
      <c r="E30" s="57">
        <f t="shared" si="4"/>
        <v>4</v>
      </c>
      <c r="F30" s="57">
        <f t="shared" si="4"/>
        <v>5</v>
      </c>
      <c r="G30" s="57">
        <f t="shared" si="4"/>
        <v>5</v>
      </c>
      <c r="H30" s="57">
        <f t="shared" si="4"/>
        <v>3</v>
      </c>
      <c r="I30" s="57">
        <f t="shared" si="4"/>
        <v>0</v>
      </c>
      <c r="J30" s="57">
        <f t="shared" si="4"/>
        <v>1</v>
      </c>
      <c r="K30" s="57">
        <f t="shared" si="4"/>
        <v>5</v>
      </c>
      <c r="L30" s="57">
        <f t="shared" si="4"/>
        <v>4</v>
      </c>
      <c r="M30" s="57">
        <f t="shared" si="4"/>
        <v>1</v>
      </c>
      <c r="N30" s="56"/>
      <c r="O30" s="58">
        <f>SUM(D30:M30)</f>
        <v>30</v>
      </c>
      <c r="P30" s="56"/>
      <c r="Q30" s="57">
        <f>SUM(Q7:Q29)</f>
        <v>0</v>
      </c>
      <c r="R30" s="56"/>
      <c r="S30" s="59">
        <f>SUM(S7:S29)</f>
        <v>30</v>
      </c>
    </row>
    <row r="32" spans="1:19" x14ac:dyDescent="0.3">
      <c r="A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8">
    <mergeCell ref="H2:L2"/>
    <mergeCell ref="Q3:S3"/>
    <mergeCell ref="C3:F3"/>
    <mergeCell ref="B4:B5"/>
    <mergeCell ref="D4:H4"/>
    <mergeCell ref="I4:M4"/>
    <mergeCell ref="O4:O5"/>
    <mergeCell ref="S4:S5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0"/>
  <sheetViews>
    <sheetView zoomScale="70" zoomScaleNormal="70" workbookViewId="0">
      <selection activeCell="B26" sqref="B26:N28"/>
    </sheetView>
  </sheetViews>
  <sheetFormatPr baseColWidth="10" defaultColWidth="11" defaultRowHeight="14" x14ac:dyDescent="0.3"/>
  <cols>
    <col min="1" max="1" width="18.75" bestFit="1" customWidth="1"/>
    <col min="2" max="2" width="10.83203125" style="4" bestFit="1" customWidth="1"/>
    <col min="3" max="3" width="10.08203125" style="4" bestFit="1" customWidth="1"/>
    <col min="4" max="4" width="10.83203125" style="4" bestFit="1" customWidth="1"/>
    <col min="5" max="5" width="8.08203125" style="4" bestFit="1" customWidth="1"/>
    <col min="6" max="6" width="8" style="4" bestFit="1" customWidth="1"/>
    <col min="7" max="7" width="11.5" style="4" bestFit="1" customWidth="1"/>
    <col min="8" max="8" width="8.33203125" style="4" bestFit="1" customWidth="1"/>
    <col min="9" max="9" width="10.08203125" style="4" bestFit="1" customWidth="1"/>
    <col min="10" max="10" width="6.83203125" style="4" bestFit="1" customWidth="1"/>
    <col min="11" max="11" width="5.5" style="4" bestFit="1" customWidth="1"/>
    <col min="12" max="12" width="10.33203125" style="4" bestFit="1" customWidth="1"/>
    <col min="13" max="13" width="10.08203125" style="4" bestFit="1" customWidth="1"/>
    <col min="14" max="14" width="8.08203125" style="4" bestFit="1" customWidth="1"/>
    <col min="15" max="15" width="4.25" style="4" bestFit="1" customWidth="1"/>
    <col min="16" max="16" width="10.08203125" style="4" bestFit="1" customWidth="1"/>
    <col min="17" max="17" width="9.08203125" style="4" bestFit="1" customWidth="1"/>
    <col min="18" max="18" width="10.58203125" style="4" bestFit="1" customWidth="1"/>
    <col min="19" max="19" width="5.58203125" style="4" bestFit="1" customWidth="1"/>
    <col min="20" max="20" width="10.5" style="4" bestFit="1" customWidth="1"/>
    <col min="21" max="21" width="9.33203125" style="4" bestFit="1" customWidth="1"/>
    <col min="22" max="22" width="8.33203125" style="4" bestFit="1" customWidth="1"/>
  </cols>
  <sheetData>
    <row r="1" spans="1:22" ht="18" customHeight="1" x14ac:dyDescent="0.3"/>
    <row r="2" spans="1:22" ht="18" customHeight="1" x14ac:dyDescent="0.3">
      <c r="B2" s="1" t="s">
        <v>79</v>
      </c>
      <c r="C2" s="2" t="s">
        <v>80</v>
      </c>
      <c r="D2" s="2" t="s">
        <v>81</v>
      </c>
      <c r="E2" s="2" t="s">
        <v>82</v>
      </c>
      <c r="F2" s="2" t="s">
        <v>83</v>
      </c>
      <c r="G2" s="2" t="s">
        <v>84</v>
      </c>
      <c r="H2" s="2" t="s">
        <v>85</v>
      </c>
      <c r="I2" s="2" t="s">
        <v>86</v>
      </c>
      <c r="J2" s="2" t="s">
        <v>87</v>
      </c>
      <c r="K2" s="2" t="s">
        <v>88</v>
      </c>
      <c r="L2" s="2" t="s">
        <v>89</v>
      </c>
      <c r="M2" s="2" t="s">
        <v>90</v>
      </c>
      <c r="N2" s="2" t="s">
        <v>91</v>
      </c>
      <c r="O2" s="2" t="s">
        <v>92</v>
      </c>
      <c r="P2" s="2" t="s">
        <v>93</v>
      </c>
      <c r="Q2" s="2" t="s">
        <v>94</v>
      </c>
      <c r="R2" s="2" t="s">
        <v>95</v>
      </c>
      <c r="S2" s="5" t="s">
        <v>15</v>
      </c>
      <c r="T2" s="5" t="s">
        <v>96</v>
      </c>
      <c r="U2" s="5" t="s">
        <v>97</v>
      </c>
      <c r="V2" s="2" t="s">
        <v>98</v>
      </c>
    </row>
    <row r="3" spans="1:22" ht="18" customHeight="1" x14ac:dyDescent="0.3">
      <c r="A3" s="3" t="s">
        <v>47</v>
      </c>
      <c r="B3" s="6"/>
      <c r="C3" s="7">
        <v>15</v>
      </c>
      <c r="D3" s="7">
        <v>31</v>
      </c>
      <c r="E3" s="7">
        <v>73</v>
      </c>
      <c r="F3" s="7">
        <v>38</v>
      </c>
      <c r="G3" s="7">
        <v>16</v>
      </c>
      <c r="H3" s="7">
        <v>23</v>
      </c>
      <c r="I3" s="7"/>
      <c r="J3" s="7">
        <v>58</v>
      </c>
      <c r="K3" s="7">
        <v>6</v>
      </c>
      <c r="L3" s="7">
        <v>23</v>
      </c>
      <c r="M3" s="7">
        <v>78</v>
      </c>
      <c r="N3" s="7">
        <v>33</v>
      </c>
      <c r="O3" s="7"/>
      <c r="P3" s="7">
        <v>99</v>
      </c>
      <c r="Q3" s="7">
        <v>81</v>
      </c>
      <c r="R3" s="7">
        <v>75</v>
      </c>
      <c r="S3" s="7">
        <v>59</v>
      </c>
      <c r="T3" s="7">
        <v>121</v>
      </c>
      <c r="U3" s="7">
        <v>111</v>
      </c>
      <c r="V3" s="7">
        <v>108</v>
      </c>
    </row>
    <row r="4" spans="1:22" ht="18" customHeight="1" x14ac:dyDescent="0.3">
      <c r="A4" s="8" t="s">
        <v>7</v>
      </c>
      <c r="B4" s="7">
        <v>15</v>
      </c>
      <c r="C4" s="6"/>
      <c r="D4" s="7">
        <v>17</v>
      </c>
      <c r="E4" s="7">
        <v>85</v>
      </c>
      <c r="F4" s="7">
        <v>40</v>
      </c>
      <c r="G4" s="7">
        <v>22</v>
      </c>
      <c r="H4" s="7">
        <v>9</v>
      </c>
      <c r="I4" s="7"/>
      <c r="J4" s="7">
        <v>70</v>
      </c>
      <c r="K4" s="7">
        <v>17</v>
      </c>
      <c r="L4" s="7">
        <v>34</v>
      </c>
      <c r="M4" s="7">
        <v>89</v>
      </c>
      <c r="N4" s="7">
        <v>62</v>
      </c>
      <c r="O4" s="7"/>
      <c r="P4" s="7">
        <v>89</v>
      </c>
      <c r="Q4" s="7">
        <v>69</v>
      </c>
      <c r="R4" s="7">
        <v>60</v>
      </c>
      <c r="S4" s="7">
        <v>45</v>
      </c>
      <c r="T4" s="7">
        <v>107</v>
      </c>
      <c r="U4" s="7">
        <v>104</v>
      </c>
      <c r="V4" s="7">
        <v>88</v>
      </c>
    </row>
    <row r="5" spans="1:22" ht="18" customHeight="1" x14ac:dyDescent="0.3">
      <c r="A5" s="8" t="s">
        <v>13</v>
      </c>
      <c r="B5" s="7">
        <v>31</v>
      </c>
      <c r="C5" s="7">
        <v>17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8" customHeight="1" x14ac:dyDescent="0.3">
      <c r="A6" s="8" t="s">
        <v>8</v>
      </c>
      <c r="B6" s="7">
        <v>73</v>
      </c>
      <c r="C6" s="7">
        <v>85</v>
      </c>
      <c r="D6" s="7"/>
      <c r="E6" s="6"/>
      <c r="F6" s="7"/>
      <c r="G6" s="7">
        <v>71</v>
      </c>
      <c r="H6" s="7"/>
      <c r="I6" s="7"/>
      <c r="J6" s="7"/>
      <c r="K6" s="7"/>
      <c r="L6" s="7"/>
      <c r="M6" s="7">
        <v>5</v>
      </c>
      <c r="N6" s="7"/>
      <c r="O6" s="7"/>
      <c r="P6" s="7"/>
      <c r="Q6" s="7">
        <v>153</v>
      </c>
      <c r="R6" s="7"/>
      <c r="S6" s="7"/>
      <c r="T6" s="7"/>
      <c r="U6" s="7"/>
      <c r="V6" s="7"/>
    </row>
    <row r="7" spans="1:22" ht="18" customHeight="1" x14ac:dyDescent="0.3">
      <c r="A7" s="8" t="s">
        <v>52</v>
      </c>
      <c r="B7" s="7">
        <v>38</v>
      </c>
      <c r="C7" s="7">
        <v>40</v>
      </c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8" customHeight="1" x14ac:dyDescent="0.3">
      <c r="A8" s="8" t="s">
        <v>4</v>
      </c>
      <c r="B8" s="7">
        <v>16</v>
      </c>
      <c r="C8" s="7">
        <v>22</v>
      </c>
      <c r="D8" s="7"/>
      <c r="E8" s="7"/>
      <c r="F8" s="7"/>
      <c r="G8" s="6"/>
      <c r="H8" s="7">
        <v>15</v>
      </c>
      <c r="I8" s="7"/>
      <c r="J8" s="7"/>
      <c r="K8" s="7">
        <v>9</v>
      </c>
      <c r="L8" s="7"/>
      <c r="M8" s="7">
        <v>76</v>
      </c>
      <c r="N8" s="7">
        <v>50</v>
      </c>
      <c r="O8" s="7"/>
      <c r="P8" s="7"/>
      <c r="Q8" s="7">
        <v>79</v>
      </c>
      <c r="R8" s="7">
        <v>73</v>
      </c>
      <c r="S8" s="7"/>
      <c r="T8" s="7"/>
      <c r="U8" s="7"/>
      <c r="V8" s="7"/>
    </row>
    <row r="9" spans="1:22" ht="18" customHeight="1" x14ac:dyDescent="0.3">
      <c r="A9" s="8" t="s">
        <v>6</v>
      </c>
      <c r="B9" s="7">
        <v>23</v>
      </c>
      <c r="C9" s="7">
        <v>9</v>
      </c>
      <c r="D9" s="7"/>
      <c r="E9" s="7"/>
      <c r="F9" s="7"/>
      <c r="G9" s="7">
        <v>15</v>
      </c>
      <c r="H9" s="6"/>
      <c r="I9" s="7"/>
      <c r="J9" s="7"/>
      <c r="K9" s="7"/>
      <c r="L9" s="7"/>
      <c r="M9" s="7">
        <v>105</v>
      </c>
      <c r="N9" s="7"/>
      <c r="O9" s="7"/>
      <c r="P9" s="7"/>
      <c r="Q9" s="7">
        <v>68</v>
      </c>
      <c r="R9" s="7"/>
      <c r="S9" s="7"/>
      <c r="T9" s="7"/>
      <c r="U9" s="7"/>
      <c r="V9" s="7"/>
    </row>
    <row r="10" spans="1:22" ht="18" customHeight="1" x14ac:dyDescent="0.3">
      <c r="A10" s="8" t="s">
        <v>56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 x14ac:dyDescent="0.3">
      <c r="A11" s="8" t="s">
        <v>58</v>
      </c>
      <c r="B11" s="7">
        <v>58</v>
      </c>
      <c r="C11" s="7">
        <v>70</v>
      </c>
      <c r="D11" s="7"/>
      <c r="E11" s="7"/>
      <c r="F11" s="7"/>
      <c r="G11" s="7"/>
      <c r="H11" s="7"/>
      <c r="I11" s="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 x14ac:dyDescent="0.3">
      <c r="A12" s="8" t="s">
        <v>11</v>
      </c>
      <c r="B12" s="7">
        <v>6</v>
      </c>
      <c r="C12" s="7">
        <v>17</v>
      </c>
      <c r="D12" s="7"/>
      <c r="E12" s="7"/>
      <c r="F12" s="7"/>
      <c r="G12" s="7">
        <v>9</v>
      </c>
      <c r="H12" s="7"/>
      <c r="I12" s="7"/>
      <c r="J12" s="7"/>
      <c r="K12" s="6"/>
      <c r="L12" s="7"/>
      <c r="M12" s="7">
        <v>80</v>
      </c>
      <c r="N12" s="7"/>
      <c r="O12" s="7"/>
      <c r="P12" s="7"/>
      <c r="Q12" s="7">
        <v>87</v>
      </c>
      <c r="R12" s="7"/>
      <c r="S12" s="7"/>
      <c r="T12" s="7"/>
      <c r="U12" s="7"/>
      <c r="V12" s="7"/>
    </row>
    <row r="13" spans="1:22" ht="18" customHeight="1" x14ac:dyDescent="0.3">
      <c r="A13" s="8" t="s">
        <v>61</v>
      </c>
      <c r="B13" s="7">
        <v>23</v>
      </c>
      <c r="C13" s="7">
        <v>34</v>
      </c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 x14ac:dyDescent="0.3">
      <c r="A14" s="8" t="s">
        <v>12</v>
      </c>
      <c r="B14" s="7">
        <v>78</v>
      </c>
      <c r="C14" s="7">
        <v>89</v>
      </c>
      <c r="D14" s="7"/>
      <c r="E14" s="7">
        <v>5</v>
      </c>
      <c r="F14" s="7"/>
      <c r="G14" s="7">
        <v>76</v>
      </c>
      <c r="H14" s="7">
        <v>105</v>
      </c>
      <c r="I14" s="7"/>
      <c r="J14" s="7"/>
      <c r="K14" s="7">
        <v>80</v>
      </c>
      <c r="L14" s="7"/>
      <c r="M14" s="6"/>
      <c r="N14" s="7">
        <v>62</v>
      </c>
      <c r="O14" s="7"/>
      <c r="P14" s="7">
        <v>123</v>
      </c>
      <c r="Q14" s="7">
        <v>157</v>
      </c>
      <c r="R14" s="7">
        <v>148</v>
      </c>
      <c r="S14" s="7"/>
      <c r="T14" s="7"/>
      <c r="U14" s="7"/>
      <c r="V14" s="7"/>
    </row>
    <row r="15" spans="1:22" ht="18" customHeight="1" x14ac:dyDescent="0.3">
      <c r="A15" s="8" t="s">
        <v>64</v>
      </c>
      <c r="B15" s="7">
        <v>33</v>
      </c>
      <c r="C15" s="7">
        <v>62</v>
      </c>
      <c r="D15" s="7"/>
      <c r="E15" s="7"/>
      <c r="F15" s="7"/>
      <c r="G15" s="7">
        <v>50</v>
      </c>
      <c r="H15" s="7"/>
      <c r="I15" s="7"/>
      <c r="J15" s="7"/>
      <c r="K15" s="7"/>
      <c r="L15" s="7"/>
      <c r="M15" s="7">
        <v>62</v>
      </c>
      <c r="N15" s="6"/>
      <c r="O15" s="7"/>
      <c r="P15" s="7">
        <v>142</v>
      </c>
      <c r="Q15" s="7">
        <v>116</v>
      </c>
      <c r="R15" s="7"/>
      <c r="S15" s="7"/>
      <c r="T15" s="7"/>
      <c r="U15" s="7"/>
      <c r="V15" s="7"/>
    </row>
    <row r="16" spans="1:22" ht="18" customHeight="1" x14ac:dyDescent="0.3">
      <c r="A16" s="8" t="s">
        <v>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7"/>
      <c r="Q16" s="7"/>
      <c r="R16" s="7"/>
      <c r="S16" s="7"/>
      <c r="T16" s="7"/>
      <c r="U16" s="7"/>
      <c r="V16" s="7"/>
    </row>
    <row r="17" spans="1:22" ht="18" customHeight="1" x14ac:dyDescent="0.3">
      <c r="A17" s="8" t="s">
        <v>68</v>
      </c>
      <c r="B17" s="7">
        <v>99</v>
      </c>
      <c r="C17" s="7">
        <v>89</v>
      </c>
      <c r="D17" s="7"/>
      <c r="E17" s="7"/>
      <c r="F17" s="7"/>
      <c r="G17" s="7"/>
      <c r="H17" s="7"/>
      <c r="I17" s="7"/>
      <c r="J17" s="7"/>
      <c r="K17" s="7"/>
      <c r="L17" s="7"/>
      <c r="M17" s="7">
        <v>123</v>
      </c>
      <c r="N17" s="7">
        <v>142</v>
      </c>
      <c r="O17" s="7"/>
      <c r="P17" s="6"/>
      <c r="Q17" s="7">
        <v>142</v>
      </c>
      <c r="R17" s="7"/>
      <c r="S17" s="7"/>
      <c r="T17" s="7"/>
      <c r="U17" s="7"/>
      <c r="V17" s="7"/>
    </row>
    <row r="18" spans="1:22" ht="18" customHeight="1" x14ac:dyDescent="0.3">
      <c r="A18" s="8" t="s">
        <v>9</v>
      </c>
      <c r="B18" s="7">
        <v>81</v>
      </c>
      <c r="C18" s="7">
        <v>69</v>
      </c>
      <c r="D18" s="7"/>
      <c r="E18" s="7">
        <v>153</v>
      </c>
      <c r="F18" s="7"/>
      <c r="G18" s="7">
        <v>79</v>
      </c>
      <c r="H18" s="7">
        <v>68</v>
      </c>
      <c r="I18" s="7"/>
      <c r="J18" s="7"/>
      <c r="K18" s="7">
        <v>87</v>
      </c>
      <c r="L18" s="7"/>
      <c r="M18" s="7">
        <v>157</v>
      </c>
      <c r="N18" s="7">
        <v>116</v>
      </c>
      <c r="O18" s="7"/>
      <c r="P18" s="7">
        <v>142</v>
      </c>
      <c r="Q18" s="6"/>
      <c r="R18" s="7">
        <v>13</v>
      </c>
      <c r="S18" s="7"/>
      <c r="T18" s="7"/>
      <c r="U18" s="7"/>
      <c r="V18" s="7"/>
    </row>
    <row r="19" spans="1:22" ht="18" customHeight="1" x14ac:dyDescent="0.3">
      <c r="A19" s="8" t="s">
        <v>14</v>
      </c>
      <c r="B19" s="7">
        <v>75</v>
      </c>
      <c r="C19" s="7">
        <v>60</v>
      </c>
      <c r="D19" s="7"/>
      <c r="E19" s="7"/>
      <c r="F19" s="7"/>
      <c r="G19" s="7">
        <v>73</v>
      </c>
      <c r="H19" s="7"/>
      <c r="I19" s="7"/>
      <c r="J19" s="7"/>
      <c r="K19" s="7"/>
      <c r="L19" s="7"/>
      <c r="M19" s="7">
        <v>148</v>
      </c>
      <c r="N19" s="7"/>
      <c r="O19" s="7"/>
      <c r="P19" s="7"/>
      <c r="Q19" s="7">
        <v>13</v>
      </c>
      <c r="R19" s="6"/>
      <c r="S19" s="7"/>
      <c r="T19" s="7"/>
      <c r="U19" s="7"/>
      <c r="V19" s="7"/>
    </row>
    <row r="20" spans="1:22" ht="18" customHeight="1" x14ac:dyDescent="0.3">
      <c r="A20" s="9" t="s">
        <v>72</v>
      </c>
      <c r="B20" s="7">
        <v>59</v>
      </c>
      <c r="C20" s="7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7"/>
      <c r="U20" s="7"/>
      <c r="V20" s="7"/>
    </row>
    <row r="21" spans="1:22" ht="18" customHeight="1" x14ac:dyDescent="0.3">
      <c r="A21" s="9" t="s">
        <v>5</v>
      </c>
      <c r="B21" s="7">
        <v>121</v>
      </c>
      <c r="C21" s="7">
        <v>107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7"/>
      <c r="V21" s="7"/>
    </row>
    <row r="22" spans="1:22" ht="18" customHeight="1" x14ac:dyDescent="0.3">
      <c r="A22" s="9" t="s">
        <v>76</v>
      </c>
      <c r="B22" s="7">
        <v>111</v>
      </c>
      <c r="C22" s="7">
        <v>104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7"/>
    </row>
    <row r="23" spans="1:22" ht="18" customHeight="1" x14ac:dyDescent="0.3">
      <c r="A23" s="8" t="s">
        <v>78</v>
      </c>
      <c r="B23" s="7">
        <v>108</v>
      </c>
      <c r="C23" s="7">
        <v>88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</row>
    <row r="24" spans="1:22" ht="18" customHeight="1" x14ac:dyDescent="0.3">
      <c r="A24" s="10"/>
      <c r="V24" s="11"/>
    </row>
    <row r="26" spans="1:22" x14ac:dyDescent="0.3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22" x14ac:dyDescent="0.3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22" x14ac:dyDescent="0.3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30" spans="1:22" x14ac:dyDescent="0.3">
      <c r="B30"/>
      <c r="C30"/>
      <c r="D30"/>
      <c r="E30"/>
      <c r="G30"/>
      <c r="H30"/>
      <c r="I30"/>
      <c r="J30"/>
      <c r="L30"/>
      <c r="M30"/>
      <c r="N30"/>
    </row>
  </sheetData>
  <mergeCells count="1">
    <mergeCell ref="B26:N28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Junioren Halle18-19</vt:lpstr>
      <vt:lpstr>Junioren Meldungen</vt:lpstr>
      <vt:lpstr>Entfernungen</vt:lpstr>
      <vt:lpstr>'Junioren Halle18-19'!Drucktitel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Hueper, Robert (KK/HI)</cp:lastModifiedBy>
  <cp:revision/>
  <cp:lastPrinted>2018-09-14T14:56:18Z</cp:lastPrinted>
  <dcterms:created xsi:type="dcterms:W3CDTF">2010-10-19T17:40:07Z</dcterms:created>
  <dcterms:modified xsi:type="dcterms:W3CDTF">2018-09-19T09:50:49Z</dcterms:modified>
  <cp:category/>
  <cp:contentStatus/>
</cp:coreProperties>
</file>