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G2HUP\Desktop\Dings\2019-2020 Hallensaison\"/>
    </mc:Choice>
  </mc:AlternateContent>
  <bookViews>
    <workbookView xWindow="0" yWindow="120" windowWidth="21408" windowHeight="9900"/>
  </bookViews>
  <sheets>
    <sheet name="Junioren Feld 19" sheetId="8" r:id="rId1"/>
    <sheet name="Junioren Meldungen" sheetId="5" r:id="rId2"/>
    <sheet name="Entfernungen" sheetId="6" r:id="rId3"/>
  </sheets>
  <definedNames>
    <definedName name="_xlnm._FilterDatabase" localSheetId="0" hidden="1">'Junioren Feld 19'!$A$23:$K$23</definedName>
    <definedName name="_xlnm.Print_Titles" localSheetId="0">'Junioren Feld 19'!$1:$2</definedName>
  </definedNames>
  <calcPr calcId="162913"/>
</workbook>
</file>

<file path=xl/calcChain.xml><?xml version="1.0" encoding="utf-8"?>
<calcChain xmlns="http://schemas.openxmlformats.org/spreadsheetml/2006/main">
  <c r="K7" i="5" l="1"/>
  <c r="K8" i="5"/>
  <c r="K9" i="5"/>
  <c r="K10" i="5"/>
  <c r="K11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12" i="5"/>
  <c r="A18" i="8" l="1"/>
  <c r="A20" i="8" s="1"/>
  <c r="A22" i="8" s="1"/>
  <c r="A24" i="8" s="1"/>
  <c r="A26" i="8" s="1"/>
  <c r="A28" i="8" s="1"/>
  <c r="A30" i="8" s="1"/>
  <c r="A32" i="8" s="1"/>
  <c r="A34" i="8" s="1"/>
  <c r="A36" i="8" s="1"/>
  <c r="A38" i="8" s="1"/>
  <c r="A40" i="8" s="1"/>
  <c r="A42" i="8" s="1"/>
  <c r="A44" i="8" s="1"/>
  <c r="A46" i="8" s="1"/>
  <c r="A48" i="8" s="1"/>
  <c r="A50" i="8" s="1"/>
  <c r="A52" i="8" s="1"/>
  <c r="A54" i="8" s="1"/>
  <c r="A56" i="8" s="1"/>
  <c r="A58" i="8" s="1"/>
  <c r="A60" i="8" s="1"/>
  <c r="A62" i="8" s="1"/>
  <c r="A64" i="8" s="1"/>
  <c r="A66" i="8" s="1"/>
  <c r="A17" i="8"/>
  <c r="A19" i="8" s="1"/>
  <c r="A21" i="8" s="1"/>
  <c r="A23" i="8" s="1"/>
  <c r="A25" i="8" s="1"/>
  <c r="A27" i="8" s="1"/>
  <c r="A29" i="8" s="1"/>
  <c r="A31" i="8" s="1"/>
  <c r="A33" i="8" s="1"/>
  <c r="A35" i="8" s="1"/>
  <c r="A37" i="8" s="1"/>
  <c r="A39" i="8" s="1"/>
  <c r="A41" i="8" s="1"/>
  <c r="A43" i="8" s="1"/>
  <c r="A45" i="8" s="1"/>
  <c r="A47" i="8" s="1"/>
  <c r="A49" i="8" s="1"/>
  <c r="A51" i="8" s="1"/>
  <c r="A53" i="8" s="1"/>
  <c r="A55" i="8" s="1"/>
  <c r="A57" i="8" s="1"/>
  <c r="A59" i="8" s="1"/>
  <c r="A61" i="8" s="1"/>
  <c r="A63" i="8" s="1"/>
  <c r="A65" i="8" s="1"/>
  <c r="G13" i="5" l="1"/>
  <c r="D25" i="5"/>
  <c r="H2" i="5" l="1"/>
  <c r="E22" i="5"/>
  <c r="H12" i="5"/>
  <c r="D8" i="5"/>
  <c r="E8" i="5"/>
  <c r="F8" i="5"/>
  <c r="G8" i="5"/>
  <c r="H8" i="5"/>
  <c r="I8" i="5"/>
  <c r="J8" i="5"/>
  <c r="L8" i="5"/>
  <c r="M8" i="5"/>
  <c r="D9" i="5"/>
  <c r="E9" i="5"/>
  <c r="F9" i="5"/>
  <c r="G9" i="5"/>
  <c r="H9" i="5"/>
  <c r="I9" i="5"/>
  <c r="J9" i="5"/>
  <c r="L9" i="5"/>
  <c r="M9" i="5"/>
  <c r="D10" i="5"/>
  <c r="E10" i="5"/>
  <c r="F10" i="5"/>
  <c r="G10" i="5"/>
  <c r="H10" i="5"/>
  <c r="I10" i="5"/>
  <c r="J10" i="5"/>
  <c r="L10" i="5"/>
  <c r="M10" i="5"/>
  <c r="D11" i="5"/>
  <c r="E11" i="5"/>
  <c r="F11" i="5"/>
  <c r="G11" i="5"/>
  <c r="H11" i="5"/>
  <c r="I11" i="5"/>
  <c r="J11" i="5"/>
  <c r="L11" i="5"/>
  <c r="M11" i="5"/>
  <c r="D12" i="5"/>
  <c r="E12" i="5"/>
  <c r="F12" i="5"/>
  <c r="G12" i="5"/>
  <c r="I12" i="5"/>
  <c r="J12" i="5"/>
  <c r="L12" i="5"/>
  <c r="M12" i="5"/>
  <c r="D13" i="5"/>
  <c r="E13" i="5"/>
  <c r="F13" i="5"/>
  <c r="H13" i="5"/>
  <c r="I13" i="5"/>
  <c r="J13" i="5"/>
  <c r="L13" i="5"/>
  <c r="M13" i="5"/>
  <c r="D14" i="5"/>
  <c r="E14" i="5"/>
  <c r="F14" i="5"/>
  <c r="G14" i="5"/>
  <c r="H14" i="5"/>
  <c r="I14" i="5"/>
  <c r="J14" i="5"/>
  <c r="L14" i="5"/>
  <c r="M14" i="5"/>
  <c r="D15" i="5"/>
  <c r="E15" i="5"/>
  <c r="F15" i="5"/>
  <c r="G15" i="5"/>
  <c r="H15" i="5"/>
  <c r="I15" i="5"/>
  <c r="J15" i="5"/>
  <c r="L15" i="5"/>
  <c r="M15" i="5"/>
  <c r="D16" i="5"/>
  <c r="E16" i="5"/>
  <c r="F16" i="5"/>
  <c r="G16" i="5"/>
  <c r="H16" i="5"/>
  <c r="I16" i="5"/>
  <c r="J16" i="5"/>
  <c r="L16" i="5"/>
  <c r="M16" i="5"/>
  <c r="D17" i="5"/>
  <c r="E17" i="5"/>
  <c r="F17" i="5"/>
  <c r="G17" i="5"/>
  <c r="H17" i="5"/>
  <c r="I17" i="5"/>
  <c r="J17" i="5"/>
  <c r="L17" i="5"/>
  <c r="M17" i="5"/>
  <c r="D18" i="5"/>
  <c r="E18" i="5"/>
  <c r="F18" i="5"/>
  <c r="G18" i="5"/>
  <c r="H18" i="5"/>
  <c r="I18" i="5"/>
  <c r="J18" i="5"/>
  <c r="L18" i="5"/>
  <c r="M18" i="5"/>
  <c r="D19" i="5"/>
  <c r="E19" i="5"/>
  <c r="F19" i="5"/>
  <c r="G19" i="5"/>
  <c r="H19" i="5"/>
  <c r="I19" i="5"/>
  <c r="J19" i="5"/>
  <c r="L19" i="5"/>
  <c r="M19" i="5"/>
  <c r="D20" i="5"/>
  <c r="E20" i="5"/>
  <c r="F20" i="5"/>
  <c r="G20" i="5"/>
  <c r="H20" i="5"/>
  <c r="I20" i="5"/>
  <c r="J20" i="5"/>
  <c r="L20" i="5"/>
  <c r="M20" i="5"/>
  <c r="D21" i="5"/>
  <c r="E21" i="5"/>
  <c r="F21" i="5"/>
  <c r="G21" i="5"/>
  <c r="H21" i="5"/>
  <c r="I21" i="5"/>
  <c r="J21" i="5"/>
  <c r="L21" i="5"/>
  <c r="M21" i="5"/>
  <c r="D22" i="5"/>
  <c r="F22" i="5"/>
  <c r="G22" i="5"/>
  <c r="H22" i="5"/>
  <c r="I22" i="5"/>
  <c r="J22" i="5"/>
  <c r="L22" i="5"/>
  <c r="M22" i="5"/>
  <c r="D23" i="5"/>
  <c r="E23" i="5"/>
  <c r="F23" i="5"/>
  <c r="G23" i="5"/>
  <c r="H23" i="5"/>
  <c r="I23" i="5"/>
  <c r="J23" i="5"/>
  <c r="L23" i="5"/>
  <c r="M23" i="5"/>
  <c r="D24" i="5"/>
  <c r="E24" i="5"/>
  <c r="F24" i="5"/>
  <c r="G24" i="5"/>
  <c r="H24" i="5"/>
  <c r="I24" i="5"/>
  <c r="J24" i="5"/>
  <c r="L24" i="5"/>
  <c r="M24" i="5"/>
  <c r="E25" i="5"/>
  <c r="F25" i="5"/>
  <c r="G25" i="5"/>
  <c r="H25" i="5"/>
  <c r="I25" i="5"/>
  <c r="J25" i="5"/>
  <c r="L25" i="5"/>
  <c r="M25" i="5"/>
  <c r="D26" i="5"/>
  <c r="E26" i="5"/>
  <c r="F26" i="5"/>
  <c r="G26" i="5"/>
  <c r="H26" i="5"/>
  <c r="I26" i="5"/>
  <c r="J26" i="5"/>
  <c r="L26" i="5"/>
  <c r="M26" i="5"/>
  <c r="D27" i="5"/>
  <c r="E27" i="5"/>
  <c r="F27" i="5"/>
  <c r="G27" i="5"/>
  <c r="H27" i="5"/>
  <c r="I27" i="5"/>
  <c r="J27" i="5"/>
  <c r="L27" i="5"/>
  <c r="M27" i="5"/>
  <c r="E7" i="5"/>
  <c r="F7" i="5"/>
  <c r="G7" i="5"/>
  <c r="H7" i="5"/>
  <c r="I7" i="5"/>
  <c r="J7" i="5"/>
  <c r="L7" i="5"/>
  <c r="M7" i="5"/>
  <c r="D7" i="5"/>
  <c r="Q30" i="5"/>
  <c r="O12" i="5" l="1"/>
  <c r="S12" i="5" s="1"/>
  <c r="G30" i="5"/>
  <c r="L30" i="5"/>
  <c r="E30" i="5"/>
  <c r="K30" i="5"/>
  <c r="F30" i="5"/>
  <c r="I30" i="5"/>
  <c r="D30" i="5"/>
  <c r="M30" i="5"/>
  <c r="H30" i="5"/>
  <c r="O11" i="5"/>
  <c r="S11" i="5" s="1"/>
  <c r="O9" i="5"/>
  <c r="S9" i="5" s="1"/>
  <c r="O7" i="5"/>
  <c r="S7" i="5" s="1"/>
  <c r="O26" i="5"/>
  <c r="S26" i="5" s="1"/>
  <c r="O24" i="5"/>
  <c r="S24" i="5" s="1"/>
  <c r="O22" i="5"/>
  <c r="S22" i="5" s="1"/>
  <c r="O17" i="5"/>
  <c r="S17" i="5" s="1"/>
  <c r="O15" i="5"/>
  <c r="S15" i="5" s="1"/>
  <c r="O27" i="5"/>
  <c r="S27" i="5" s="1"/>
  <c r="O25" i="5"/>
  <c r="S25" i="5" s="1"/>
  <c r="O23" i="5"/>
  <c r="S23" i="5" s="1"/>
  <c r="O18" i="5"/>
  <c r="S18" i="5" s="1"/>
  <c r="O16" i="5"/>
  <c r="S16" i="5" s="1"/>
  <c r="O14" i="5"/>
  <c r="S14" i="5" s="1"/>
  <c r="J30" i="5"/>
  <c r="O20" i="5"/>
  <c r="S20" i="5" s="1"/>
  <c r="O13" i="5"/>
  <c r="S13" i="5" s="1"/>
  <c r="O21" i="5"/>
  <c r="S21" i="5" s="1"/>
  <c r="O19" i="5"/>
  <c r="S19" i="5" s="1"/>
  <c r="O10" i="5"/>
  <c r="S10" i="5" s="1"/>
  <c r="O8" i="5"/>
  <c r="S8" i="5" s="1"/>
  <c r="O30" i="5" l="1"/>
  <c r="S30" i="5"/>
</calcChain>
</file>

<file path=xl/sharedStrings.xml><?xml version="1.0" encoding="utf-8"?>
<sst xmlns="http://schemas.openxmlformats.org/spreadsheetml/2006/main" count="219" uniqueCount="119">
  <si>
    <t>männliche Jugend</t>
  </si>
  <si>
    <t>weibliche Jugend</t>
  </si>
  <si>
    <t>TuS Empelde</t>
  </si>
  <si>
    <t>TSV Schwiegershausen</t>
  </si>
  <si>
    <t>TK Hannover</t>
  </si>
  <si>
    <t>TuS Bothfeld</t>
  </si>
  <si>
    <t>MTV Diepenau</t>
  </si>
  <si>
    <t>TuS Essenrode</t>
  </si>
  <si>
    <t>Stand:</t>
  </si>
  <si>
    <t>SG Letter 05</t>
  </si>
  <si>
    <t>MTV Nordel</t>
  </si>
  <si>
    <t>TSV Burgdorf</t>
  </si>
  <si>
    <t>SCE Gliesmarode</t>
  </si>
  <si>
    <t>Oberg</t>
  </si>
  <si>
    <t>T.Volkmann</t>
  </si>
  <si>
    <t>Patrick Linke</t>
  </si>
  <si>
    <t>Mario Rathmann</t>
  </si>
  <si>
    <t>Holger Harnack</t>
  </si>
  <si>
    <t>Maxi Hüper</t>
  </si>
  <si>
    <t>Lars Kuhn</t>
  </si>
  <si>
    <t>Susanne Schulz</t>
  </si>
  <si>
    <t>Stefan Olders</t>
  </si>
  <si>
    <t>2 Gewinnsätze</t>
  </si>
  <si>
    <t>2x7,5 min</t>
  </si>
  <si>
    <t>LM</t>
  </si>
  <si>
    <t>NDM</t>
  </si>
  <si>
    <t>Faustball</t>
  </si>
  <si>
    <t>NTB - Bezirk Hannover</t>
  </si>
  <si>
    <t>Jugendmeldungen</t>
  </si>
  <si>
    <t>Hallensaison 2018/2019</t>
  </si>
  <si>
    <t>Verein</t>
  </si>
  <si>
    <t>Männliche Jugend</t>
  </si>
  <si>
    <t>Weibliche Jugend</t>
  </si>
  <si>
    <t>Gesamt</t>
  </si>
  <si>
    <t>Minis</t>
  </si>
  <si>
    <t>U8</t>
  </si>
  <si>
    <t>1.</t>
  </si>
  <si>
    <t>TK Berenbostel</t>
  </si>
  <si>
    <t>2.</t>
  </si>
  <si>
    <t>3.</t>
  </si>
  <si>
    <t>4.</t>
  </si>
  <si>
    <t>5.</t>
  </si>
  <si>
    <t>TSV Eldagsen</t>
  </si>
  <si>
    <t>6.</t>
  </si>
  <si>
    <t>7.</t>
  </si>
  <si>
    <t>8.</t>
  </si>
  <si>
    <t>VfL E. Hannover</t>
  </si>
  <si>
    <t>9.</t>
  </si>
  <si>
    <t>TC Hameln</t>
  </si>
  <si>
    <t>10.</t>
  </si>
  <si>
    <t>11.</t>
  </si>
  <si>
    <t>TSV Mesmerode</t>
  </si>
  <si>
    <t>12.</t>
  </si>
  <si>
    <t>13.</t>
  </si>
  <si>
    <t>SVBE Steimbke</t>
  </si>
  <si>
    <t>14.</t>
  </si>
  <si>
    <t>MTV Ilten</t>
  </si>
  <si>
    <t>15.</t>
  </si>
  <si>
    <t>MTV Holzminden</t>
  </si>
  <si>
    <t>16.</t>
  </si>
  <si>
    <t>17.</t>
  </si>
  <si>
    <t>18.</t>
  </si>
  <si>
    <t>TSV Fortuna Oberg</t>
  </si>
  <si>
    <t>19.</t>
  </si>
  <si>
    <t>20.</t>
  </si>
  <si>
    <t>MTV Vienenburg</t>
  </si>
  <si>
    <t>21.</t>
  </si>
  <si>
    <t>MTV Vorsfelde</t>
  </si>
  <si>
    <t>Berenbostel</t>
  </si>
  <si>
    <t>Bothfeld</t>
  </si>
  <si>
    <t>Burgdorf</t>
  </si>
  <si>
    <t>Diepenau</t>
  </si>
  <si>
    <t>Eldagsen</t>
  </si>
  <si>
    <t>Empelde</t>
  </si>
  <si>
    <t>TKH</t>
  </si>
  <si>
    <t>VfL E. Hann</t>
  </si>
  <si>
    <t>Hameln</t>
  </si>
  <si>
    <t>Letter</t>
  </si>
  <si>
    <t>Mesmerode</t>
  </si>
  <si>
    <t>Nordel</t>
  </si>
  <si>
    <t>Steimbke</t>
  </si>
  <si>
    <t>Ilten</t>
  </si>
  <si>
    <t>Holzminden</t>
  </si>
  <si>
    <t>Essenrode</t>
  </si>
  <si>
    <t>Gliesmarode</t>
  </si>
  <si>
    <t>Schwiegersh</t>
  </si>
  <si>
    <t>Vienenburg</t>
  </si>
  <si>
    <t>Vorsfelde</t>
  </si>
  <si>
    <t>DM</t>
  </si>
  <si>
    <t>Hallensaison</t>
  </si>
  <si>
    <t>2019-2020</t>
  </si>
  <si>
    <t>Herbstferien 4.10.-18.10.</t>
  </si>
  <si>
    <t>Weihnachtsferien 23.12.-6.1.</t>
  </si>
  <si>
    <t>LM U16</t>
  </si>
  <si>
    <t>Winterferien 3.2.-4.2.</t>
  </si>
  <si>
    <t>NDM U18</t>
  </si>
  <si>
    <t>NDM U16</t>
  </si>
  <si>
    <t>DM U18</t>
  </si>
  <si>
    <t>DM U16</t>
  </si>
  <si>
    <t>Osterferien 8.4.-23.4.</t>
  </si>
  <si>
    <t>LM Empelde</t>
  </si>
  <si>
    <t>DM U18 Burgdorf</t>
  </si>
  <si>
    <t>Burgdorf  13:00</t>
  </si>
  <si>
    <t>Empelde 13:00</t>
  </si>
  <si>
    <t>(Empelde 13:00)</t>
  </si>
  <si>
    <t>Bothfeld (13:00)</t>
  </si>
  <si>
    <t xml:space="preserve">Letter </t>
  </si>
  <si>
    <t>Essern (Nordel)</t>
  </si>
  <si>
    <t>Uchte (Diepenau)</t>
  </si>
  <si>
    <t>Uchte (Nordel)</t>
  </si>
  <si>
    <t>Bezirkspokal Uchte</t>
  </si>
  <si>
    <t>(Empelde)</t>
  </si>
  <si>
    <t>Lavesloh (Diep)</t>
  </si>
  <si>
    <t>Empelde neu</t>
  </si>
  <si>
    <t>(Oberg)</t>
  </si>
  <si>
    <t>LM U18 (Emp)</t>
  </si>
  <si>
    <t>LM U16 (Emp)</t>
  </si>
  <si>
    <t>NDM U16 (Emp)</t>
  </si>
  <si>
    <t>NDM (Emp)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</si>
</sst>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;@"/>
  </numFmts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name val="Calibri"/>
      <family val="2"/>
      <scheme val="minor"/>
    </font>
    <font>
      <sz val="10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9FF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53">
    <xf numFmtId="0" fontId="0" fillId="0" borderId="0" xfId="0"/>
    <xf numFmtId="0" fontId="2" fillId="0" borderId="4" xfId="3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0" fillId="0" borderId="0" xfId="0" applyAlignment="1">
      <alignment horizontal="center"/>
    </xf>
    <xf numFmtId="0" fontId="2" fillId="0" borderId="12" xfId="3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3" applyBorder="1" applyAlignment="1">
      <alignment horizontal="left" vertical="center"/>
    </xf>
    <xf numFmtId="0" fontId="2" fillId="0" borderId="4" xfId="3" applyBorder="1" applyAlignment="1">
      <alignment horizontal="left" vertical="center" wrapText="1"/>
    </xf>
    <xf numFmtId="0" fontId="2" fillId="0" borderId="0" xfId="3" applyAlignment="1">
      <alignment horizontal="left" vertical="center"/>
    </xf>
    <xf numFmtId="0" fontId="5" fillId="0" borderId="0" xfId="0" applyFont="1" applyAlignment="1">
      <alignment horizontal="center"/>
    </xf>
    <xf numFmtId="0" fontId="6" fillId="3" borderId="6" xfId="4" applyFont="1" applyFill="1" applyBorder="1" applyAlignment="1">
      <alignment horizontal="left"/>
    </xf>
    <xf numFmtId="0" fontId="6" fillId="3" borderId="5" xfId="4" applyFont="1" applyFill="1" applyBorder="1"/>
    <xf numFmtId="0" fontId="7" fillId="3" borderId="5" xfId="4" applyFont="1" applyFill="1" applyBorder="1" applyAlignment="1">
      <alignment horizontal="center"/>
    </xf>
    <xf numFmtId="0" fontId="8" fillId="3" borderId="5" xfId="4" quotePrefix="1" applyFont="1" applyFill="1" applyBorder="1" applyAlignment="1">
      <alignment vertical="center"/>
    </xf>
    <xf numFmtId="0" fontId="9" fillId="3" borderId="5" xfId="4" applyFont="1" applyFill="1" applyBorder="1" applyAlignment="1">
      <alignment horizontal="center" vertical="center"/>
    </xf>
    <xf numFmtId="0" fontId="9" fillId="3" borderId="7" xfId="4" applyFont="1" applyFill="1" applyBorder="1" applyAlignment="1">
      <alignment horizontal="right" vertical="center"/>
    </xf>
    <xf numFmtId="0" fontId="7" fillId="0" borderId="0" xfId="4" applyFont="1"/>
    <xf numFmtId="0" fontId="9" fillId="3" borderId="8" xfId="4" applyFont="1" applyFill="1" applyBorder="1" applyAlignment="1">
      <alignment horizontal="left"/>
    </xf>
    <xf numFmtId="0" fontId="9" fillId="3" borderId="9" xfId="4" applyFont="1" applyFill="1" applyBorder="1"/>
    <xf numFmtId="0" fontId="7" fillId="3" borderId="9" xfId="4" applyFont="1" applyFill="1" applyBorder="1" applyAlignment="1">
      <alignment horizontal="center"/>
    </xf>
    <xf numFmtId="0" fontId="8" fillId="3" borderId="9" xfId="4" quotePrefix="1" applyFont="1" applyFill="1" applyBorder="1" applyAlignment="1">
      <alignment vertical="center"/>
    </xf>
    <xf numFmtId="0" fontId="7" fillId="3" borderId="9" xfId="4" quotePrefix="1" applyFont="1" applyFill="1" applyBorder="1" applyAlignment="1">
      <alignment vertical="center"/>
    </xf>
    <xf numFmtId="0" fontId="10" fillId="3" borderId="10" xfId="4" applyFont="1" applyFill="1" applyBorder="1" applyAlignment="1">
      <alignment horizontal="right" vertical="center"/>
    </xf>
    <xf numFmtId="0" fontId="10" fillId="3" borderId="9" xfId="4" applyFont="1" applyFill="1" applyBorder="1" applyAlignment="1">
      <alignment horizontal="right" vertical="center"/>
    </xf>
    <xf numFmtId="0" fontId="7" fillId="3" borderId="9" xfId="4" applyFont="1" applyFill="1" applyBorder="1"/>
    <xf numFmtId="0" fontId="11" fillId="0" borderId="5" xfId="4" applyFont="1" applyBorder="1" applyAlignment="1">
      <alignment vertical="center"/>
    </xf>
    <xf numFmtId="0" fontId="12" fillId="2" borderId="6" xfId="4" applyFont="1" applyFill="1" applyBorder="1" applyAlignment="1">
      <alignment vertical="center"/>
    </xf>
    <xf numFmtId="0" fontId="12" fillId="4" borderId="2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2" borderId="8" xfId="4" applyFont="1" applyFill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2" fillId="3" borderId="12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0" fontId="7" fillId="0" borderId="3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7" fillId="0" borderId="12" xfId="3" applyFont="1" applyBorder="1" applyAlignment="1">
      <alignment horizontal="left" vertical="center"/>
    </xf>
    <xf numFmtId="0" fontId="7" fillId="0" borderId="12" xfId="3" applyFont="1" applyBorder="1" applyAlignment="1">
      <alignment horizontal="left" vertical="center" wrapText="1"/>
    </xf>
    <xf numFmtId="0" fontId="7" fillId="0" borderId="12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2" xfId="3" applyFont="1" applyFill="1" applyBorder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5" fillId="0" borderId="2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5" fillId="8" borderId="4" xfId="5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/>
    </xf>
    <xf numFmtId="14" fontId="14" fillId="0" borderId="1" xfId="5" applyNumberFormat="1" applyFont="1" applyBorder="1" applyAlignment="1">
      <alignment horizontal="center" vertical="center"/>
    </xf>
    <xf numFmtId="0" fontId="14" fillId="6" borderId="4" xfId="5" applyFont="1" applyFill="1" applyBorder="1" applyAlignment="1">
      <alignment horizontal="center" vertical="center" wrapText="1"/>
    </xf>
    <xf numFmtId="0" fontId="14" fillId="7" borderId="4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5" fillId="0" borderId="0" xfId="5" applyNumberFormat="1" applyFont="1" applyAlignment="1">
      <alignment horizontal="center" vertical="center"/>
    </xf>
    <xf numFmtId="164" fontId="14" fillId="0" borderId="0" xfId="5" applyNumberFormat="1" applyFont="1" applyAlignment="1">
      <alignment horizontal="center" vertical="center"/>
    </xf>
    <xf numFmtId="0" fontId="7" fillId="3" borderId="9" xfId="4" quotePrefix="1" applyFont="1" applyFill="1" applyBorder="1" applyAlignment="1">
      <alignment horizontal="left" vertical="center"/>
    </xf>
    <xf numFmtId="14" fontId="14" fillId="9" borderId="1" xfId="5" applyNumberFormat="1" applyFont="1" applyFill="1" applyBorder="1" applyAlignment="1">
      <alignment horizontal="center" vertical="center"/>
    </xf>
    <xf numFmtId="20" fontId="14" fillId="9" borderId="0" xfId="5" applyNumberFormat="1" applyFont="1" applyFill="1" applyAlignment="1">
      <alignment horizontal="center" vertical="center"/>
    </xf>
    <xf numFmtId="0" fontId="14" fillId="9" borderId="2" xfId="5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7" fillId="0" borderId="12" xfId="3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11" borderId="4" xfId="5" applyFont="1" applyFill="1" applyBorder="1" applyAlignment="1">
      <alignment horizontal="center" vertical="center" wrapText="1"/>
    </xf>
    <xf numFmtId="0" fontId="14" fillId="11" borderId="4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 wrapText="1"/>
    </xf>
    <xf numFmtId="164" fontId="19" fillId="10" borderId="2" xfId="0" applyNumberFormat="1" applyFont="1" applyFill="1" applyBorder="1" applyAlignment="1">
      <alignment horizontal="center" vertical="center"/>
    </xf>
    <xf numFmtId="164" fontId="19" fillId="12" borderId="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19" fillId="10" borderId="1" xfId="0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164" fontId="19" fillId="10" borderId="3" xfId="0" applyNumberFormat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7" fillId="11" borderId="4" xfId="5" applyFont="1" applyFill="1" applyBorder="1" applyAlignment="1">
      <alignment horizontal="center" vertical="center" wrapText="1"/>
    </xf>
    <xf numFmtId="0" fontId="7" fillId="11" borderId="12" xfId="3" applyFont="1" applyFill="1" applyBorder="1" applyAlignment="1">
      <alignment horizontal="center" vertical="center"/>
    </xf>
    <xf numFmtId="0" fontId="14" fillId="11" borderId="12" xfId="3" applyFont="1" applyFill="1" applyBorder="1" applyAlignment="1">
      <alignment horizontal="center" vertical="center"/>
    </xf>
    <xf numFmtId="0" fontId="14" fillId="13" borderId="12" xfId="3" applyFont="1" applyFill="1" applyBorder="1" applyAlignment="1">
      <alignment horizontal="center" vertical="center" wrapText="1"/>
    </xf>
    <xf numFmtId="0" fontId="14" fillId="11" borderId="4" xfId="5" applyFont="1" applyFill="1" applyBorder="1" applyAlignment="1">
      <alignment horizontal="center" vertical="center"/>
    </xf>
    <xf numFmtId="0" fontId="17" fillId="13" borderId="12" xfId="3" applyFont="1" applyFill="1" applyBorder="1" applyAlignment="1">
      <alignment horizontal="center" vertical="center"/>
    </xf>
    <xf numFmtId="0" fontId="20" fillId="13" borderId="12" xfId="3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11" borderId="12" xfId="3" applyFont="1" applyFill="1" applyBorder="1" applyAlignment="1">
      <alignment horizontal="center" vertical="center"/>
    </xf>
    <xf numFmtId="0" fontId="17" fillId="11" borderId="12" xfId="3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15" fillId="8" borderId="4" xfId="5" applyFont="1" applyFill="1" applyBorder="1" applyAlignment="1">
      <alignment horizontal="center" vertical="center"/>
    </xf>
    <xf numFmtId="164" fontId="19" fillId="12" borderId="6" xfId="0" applyNumberFormat="1" applyFont="1" applyFill="1" applyBorder="1" applyAlignment="1">
      <alignment horizontal="center" vertical="center"/>
    </xf>
    <xf numFmtId="164" fontId="19" fillId="12" borderId="7" xfId="0" applyNumberFormat="1" applyFont="1" applyFill="1" applyBorder="1" applyAlignment="1">
      <alignment horizontal="center" vertical="center"/>
    </xf>
    <xf numFmtId="164" fontId="19" fillId="12" borderId="13" xfId="0" applyNumberFormat="1" applyFont="1" applyFill="1" applyBorder="1" applyAlignment="1">
      <alignment horizontal="center" vertical="center"/>
    </xf>
    <xf numFmtId="164" fontId="19" fillId="12" borderId="14" xfId="0" applyNumberFormat="1" applyFont="1" applyFill="1" applyBorder="1" applyAlignment="1">
      <alignment horizontal="center" vertical="center"/>
    </xf>
    <xf numFmtId="164" fontId="19" fillId="12" borderId="8" xfId="0" applyNumberFormat="1" applyFont="1" applyFill="1" applyBorder="1" applyAlignment="1">
      <alignment horizontal="center" vertical="center"/>
    </xf>
    <xf numFmtId="164" fontId="19" fillId="12" borderId="10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14" fontId="7" fillId="3" borderId="9" xfId="4" quotePrefix="1" applyNumberFormat="1" applyFont="1" applyFill="1" applyBorder="1" applyAlignment="1">
      <alignment horizontal="left" vertical="center"/>
    </xf>
    <xf numFmtId="14" fontId="7" fillId="0" borderId="5" xfId="4" applyNumberFormat="1" applyFont="1" applyBorder="1" applyAlignment="1">
      <alignment horizontal="center" vertical="center"/>
    </xf>
    <xf numFmtId="14" fontId="7" fillId="0" borderId="15" xfId="4" applyNumberFormat="1" applyFont="1" applyBorder="1" applyAlignment="1">
      <alignment horizontal="center" vertical="center"/>
    </xf>
    <xf numFmtId="0" fontId="12" fillId="2" borderId="7" xfId="4" applyFont="1" applyFill="1" applyBorder="1" applyAlignment="1">
      <alignment horizontal="left" vertical="center"/>
    </xf>
    <xf numFmtId="0" fontId="12" fillId="2" borderId="10" xfId="4" applyFont="1" applyFill="1" applyBorder="1" applyAlignment="1">
      <alignment horizontal="left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Standard 4" xfId="5"/>
  </cellStyles>
  <dxfs count="0"/>
  <tableStyles count="0" defaultTableStyle="TableStyleMedium9" defaultPivotStyle="PivotStyleLight16"/>
  <colors>
    <mruColors>
      <color rgb="FF79FF79"/>
      <color rgb="FF9BE5FF"/>
      <color rgb="FFFFF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4"/>
  <sheetViews>
    <sheetView tabSelected="1" zoomScale="115" zoomScaleNormal="115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I50" sqref="I50"/>
    </sheetView>
  </sheetViews>
  <sheetFormatPr baseColWidth="10" defaultColWidth="11.19921875" defaultRowHeight="13.8" x14ac:dyDescent="0.25"/>
  <cols>
    <col min="1" max="1" width="11.19921875" style="63"/>
    <col min="2" max="3" width="14" style="63" customWidth="1"/>
    <col min="4" max="4" width="14.59765625" style="63" customWidth="1"/>
    <col min="5" max="5" width="17.09765625" style="63" customWidth="1"/>
    <col min="6" max="9" width="14.69921875" style="63" customWidth="1"/>
    <col min="10" max="10" width="15.19921875" style="63" customWidth="1"/>
    <col min="11" max="11" width="13.69921875" style="63" bestFit="1" customWidth="1"/>
    <col min="12" max="12" width="9.3984375" style="63" customWidth="1"/>
    <col min="13" max="16384" width="11.19921875" style="63"/>
  </cols>
  <sheetData>
    <row r="1" spans="1:14" ht="21" customHeight="1" x14ac:dyDescent="0.25">
      <c r="A1" s="86" t="s">
        <v>89</v>
      </c>
      <c r="B1" s="130" t="s">
        <v>0</v>
      </c>
      <c r="C1" s="130"/>
      <c r="D1" s="130"/>
      <c r="E1" s="130"/>
      <c r="F1" s="130"/>
      <c r="G1" s="130" t="s">
        <v>1</v>
      </c>
      <c r="H1" s="130"/>
      <c r="I1" s="130"/>
      <c r="J1" s="130"/>
      <c r="K1" s="130"/>
      <c r="L1" s="62"/>
    </row>
    <row r="2" spans="1:14" ht="21" customHeight="1" x14ac:dyDescent="0.25">
      <c r="A2" s="87" t="s">
        <v>90</v>
      </c>
      <c r="B2" s="64">
        <v>18</v>
      </c>
      <c r="C2" s="64">
        <v>16</v>
      </c>
      <c r="D2" s="64">
        <v>14</v>
      </c>
      <c r="E2" s="64">
        <v>12</v>
      </c>
      <c r="F2" s="64">
        <v>10</v>
      </c>
      <c r="G2" s="64">
        <v>10</v>
      </c>
      <c r="H2" s="64">
        <v>12</v>
      </c>
      <c r="I2" s="64">
        <v>14</v>
      </c>
      <c r="J2" s="64">
        <v>16</v>
      </c>
      <c r="K2" s="64">
        <v>18</v>
      </c>
      <c r="L2" s="65"/>
    </row>
    <row r="3" spans="1:14" ht="21" customHeight="1" x14ac:dyDescent="0.25">
      <c r="A3" s="88"/>
      <c r="B3" s="89" t="s">
        <v>2</v>
      </c>
      <c r="C3" s="89" t="s">
        <v>2</v>
      </c>
      <c r="D3" s="89" t="s">
        <v>2</v>
      </c>
      <c r="E3" s="89" t="s">
        <v>2</v>
      </c>
      <c r="F3" s="89" t="s">
        <v>2</v>
      </c>
      <c r="G3" s="107" t="s">
        <v>48</v>
      </c>
      <c r="H3" s="109" t="s">
        <v>6</v>
      </c>
      <c r="I3" s="89" t="s">
        <v>2</v>
      </c>
      <c r="J3" s="108" t="s">
        <v>4</v>
      </c>
      <c r="K3" s="89" t="s">
        <v>2</v>
      </c>
      <c r="L3" s="67"/>
    </row>
    <row r="4" spans="1:14" ht="21" customHeight="1" x14ac:dyDescent="0.25">
      <c r="A4" s="88"/>
      <c r="B4" s="108" t="s">
        <v>11</v>
      </c>
      <c r="C4" s="108" t="s">
        <v>4</v>
      </c>
      <c r="D4" s="89" t="s">
        <v>2</v>
      </c>
      <c r="E4" s="108" t="s">
        <v>9</v>
      </c>
      <c r="F4" s="89" t="s">
        <v>2</v>
      </c>
      <c r="G4" s="91"/>
      <c r="H4" s="90" t="s">
        <v>7</v>
      </c>
      <c r="I4" s="107" t="s">
        <v>5</v>
      </c>
      <c r="J4" s="116" t="s">
        <v>7</v>
      </c>
      <c r="K4" s="110" t="s">
        <v>3</v>
      </c>
      <c r="L4" s="69"/>
    </row>
    <row r="5" spans="1:14" ht="21" customHeight="1" x14ac:dyDescent="0.25">
      <c r="A5" s="83" t="s">
        <v>8</v>
      </c>
      <c r="B5" s="53"/>
      <c r="C5" s="108" t="s">
        <v>9</v>
      </c>
      <c r="D5" s="107" t="s">
        <v>5</v>
      </c>
      <c r="E5" s="108" t="s">
        <v>11</v>
      </c>
      <c r="F5" s="109" t="s">
        <v>6</v>
      </c>
      <c r="H5" s="111" t="s">
        <v>13</v>
      </c>
      <c r="I5" s="109" t="s">
        <v>7</v>
      </c>
      <c r="J5" s="112" t="s">
        <v>12</v>
      </c>
      <c r="K5" s="108" t="s">
        <v>4</v>
      </c>
      <c r="L5" s="69"/>
    </row>
    <row r="6" spans="1:14" ht="21" customHeight="1" x14ac:dyDescent="0.25">
      <c r="A6" s="81">
        <v>43700</v>
      </c>
      <c r="B6" s="68"/>
      <c r="C6" s="115" t="s">
        <v>11</v>
      </c>
      <c r="D6" s="113" t="s">
        <v>12</v>
      </c>
      <c r="E6" s="107" t="s">
        <v>10</v>
      </c>
      <c r="F6" s="109" t="s">
        <v>6</v>
      </c>
      <c r="G6" s="92"/>
      <c r="H6" s="92"/>
      <c r="I6" s="107" t="s">
        <v>10</v>
      </c>
      <c r="J6" s="107" t="s">
        <v>10</v>
      </c>
      <c r="L6" s="69"/>
    </row>
    <row r="7" spans="1:14" ht="21" customHeight="1" x14ac:dyDescent="0.25">
      <c r="A7" s="82">
        <v>0.80069444444444438</v>
      </c>
      <c r="B7" s="68"/>
      <c r="C7" s="107" t="s">
        <v>5</v>
      </c>
      <c r="D7" s="108" t="s">
        <v>4</v>
      </c>
      <c r="E7" s="108" t="s">
        <v>4</v>
      </c>
      <c r="F7" s="109" t="s">
        <v>6</v>
      </c>
      <c r="G7" s="75"/>
      <c r="H7" s="68"/>
      <c r="I7" s="109" t="s">
        <v>6</v>
      </c>
      <c r="J7" s="107" t="s">
        <v>5</v>
      </c>
      <c r="L7" s="69"/>
    </row>
    <row r="8" spans="1:14" ht="21" customHeight="1" x14ac:dyDescent="0.25">
      <c r="B8" s="68"/>
      <c r="C8" s="53"/>
      <c r="E8" s="89" t="s">
        <v>6</v>
      </c>
      <c r="F8" s="109" t="s">
        <v>6</v>
      </c>
      <c r="G8" s="68"/>
      <c r="H8" s="68"/>
      <c r="I8" s="108" t="s">
        <v>4</v>
      </c>
      <c r="K8" s="68"/>
      <c r="L8" s="69"/>
    </row>
    <row r="9" spans="1:14" ht="21" customHeight="1" x14ac:dyDescent="0.25">
      <c r="A9" s="67"/>
      <c r="B9" s="68"/>
      <c r="C9" s="68"/>
      <c r="D9" s="85"/>
      <c r="E9" s="107" t="s">
        <v>5</v>
      </c>
      <c r="F9" s="68"/>
      <c r="G9" s="68"/>
      <c r="H9" s="68"/>
      <c r="I9" s="110" t="s">
        <v>3</v>
      </c>
      <c r="J9" s="68"/>
      <c r="K9" s="68"/>
      <c r="L9" s="69"/>
    </row>
    <row r="10" spans="1:14" ht="21" customHeight="1" x14ac:dyDescent="0.25">
      <c r="A10" s="70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1:14" ht="21" customHeight="1" x14ac:dyDescent="0.2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14" ht="21" customHeight="1" x14ac:dyDescent="0.25">
      <c r="B12" s="68"/>
      <c r="C12" s="66"/>
      <c r="D12" s="66"/>
      <c r="E12" s="66"/>
      <c r="F12" s="68"/>
      <c r="G12" s="66"/>
      <c r="H12" s="68"/>
      <c r="I12" s="66"/>
      <c r="J12" s="71"/>
      <c r="K12" s="66"/>
      <c r="L12" s="69"/>
    </row>
    <row r="13" spans="1:14" ht="21" customHeight="1" x14ac:dyDescent="0.25">
      <c r="B13" s="72" t="s">
        <v>14</v>
      </c>
      <c r="C13" s="72" t="s">
        <v>16</v>
      </c>
      <c r="D13" s="72" t="s">
        <v>15</v>
      </c>
      <c r="E13" s="72" t="s">
        <v>17</v>
      </c>
      <c r="F13" s="72" t="s">
        <v>18</v>
      </c>
      <c r="G13" s="72" t="s">
        <v>19</v>
      </c>
      <c r="H13" s="72" t="s">
        <v>17</v>
      </c>
      <c r="I13" s="72" t="s">
        <v>21</v>
      </c>
      <c r="J13" s="72" t="s">
        <v>20</v>
      </c>
      <c r="K13" s="72" t="s">
        <v>20</v>
      </c>
      <c r="L13" s="73"/>
      <c r="N13"/>
    </row>
    <row r="14" spans="1:14" ht="35.700000000000003" customHeight="1" x14ac:dyDescent="0.25">
      <c r="B14" s="63" t="s">
        <v>22</v>
      </c>
      <c r="C14" s="63" t="s">
        <v>22</v>
      </c>
      <c r="D14" s="63" t="s">
        <v>22</v>
      </c>
      <c r="E14" s="63" t="s">
        <v>22</v>
      </c>
      <c r="F14" s="63" t="s">
        <v>23</v>
      </c>
      <c r="G14" s="63" t="s">
        <v>23</v>
      </c>
      <c r="H14" s="63" t="s">
        <v>22</v>
      </c>
      <c r="I14" s="63" t="s">
        <v>22</v>
      </c>
      <c r="J14" s="63" t="s">
        <v>22</v>
      </c>
      <c r="K14" s="63" t="s">
        <v>22</v>
      </c>
    </row>
    <row r="15" spans="1:14" ht="12" customHeight="1" x14ac:dyDescent="0.25">
      <c r="A15" s="93">
        <v>43750</v>
      </c>
      <c r="B15" s="94"/>
      <c r="C15" s="94"/>
      <c r="D15" s="94"/>
      <c r="E15" s="94"/>
      <c r="F15" s="131" t="s">
        <v>91</v>
      </c>
      <c r="G15" s="132"/>
      <c r="H15" s="94"/>
      <c r="I15" s="94"/>
      <c r="J15" s="94"/>
      <c r="K15" s="94"/>
      <c r="L15" s="95"/>
    </row>
    <row r="16" spans="1:14" s="74" customFormat="1" ht="12" customHeight="1" x14ac:dyDescent="0.25">
      <c r="A16" s="96">
        <v>43751</v>
      </c>
      <c r="B16" s="97"/>
      <c r="C16" s="97"/>
      <c r="D16" s="97"/>
      <c r="E16" s="97"/>
      <c r="F16" s="133"/>
      <c r="G16" s="134"/>
      <c r="H16" s="97"/>
      <c r="I16" s="97"/>
      <c r="J16" s="97"/>
      <c r="K16" s="97"/>
      <c r="L16" s="98"/>
    </row>
    <row r="17" spans="1:12" s="74" customFormat="1" ht="12" customHeight="1" x14ac:dyDescent="0.25">
      <c r="A17" s="93">
        <f t="shared" ref="A17:A66" si="0">A15+7</f>
        <v>43757</v>
      </c>
      <c r="B17" s="94"/>
      <c r="C17" s="94"/>
      <c r="D17" s="94"/>
      <c r="E17" s="94"/>
      <c r="F17" s="133"/>
      <c r="G17" s="134"/>
      <c r="H17" s="94"/>
      <c r="I17" s="94"/>
      <c r="J17" s="94"/>
      <c r="K17" s="94"/>
      <c r="L17" s="95"/>
    </row>
    <row r="18" spans="1:12" ht="12" customHeight="1" x14ac:dyDescent="0.25">
      <c r="A18" s="96">
        <f t="shared" si="0"/>
        <v>43758</v>
      </c>
      <c r="B18" s="97"/>
      <c r="C18" s="97"/>
      <c r="D18" s="97"/>
      <c r="E18" s="97"/>
      <c r="F18" s="135"/>
      <c r="G18" s="136"/>
      <c r="H18" s="97"/>
      <c r="I18" s="97"/>
      <c r="J18" s="97"/>
      <c r="K18" s="97"/>
      <c r="L18" s="98"/>
    </row>
    <row r="19" spans="1:12" ht="16.8" customHeight="1" x14ac:dyDescent="0.25">
      <c r="A19" s="93">
        <f t="shared" si="0"/>
        <v>43764</v>
      </c>
      <c r="B19" s="100"/>
      <c r="C19" s="101"/>
      <c r="D19" s="100"/>
      <c r="E19" s="100"/>
      <c r="F19" s="100"/>
      <c r="G19" s="100"/>
      <c r="H19" s="100"/>
      <c r="I19" s="100"/>
      <c r="J19" s="100"/>
      <c r="K19" s="101"/>
      <c r="L19" s="98"/>
    </row>
    <row r="20" spans="1:12" ht="15.6" customHeight="1" x14ac:dyDescent="0.25">
      <c r="A20" s="96">
        <f t="shared" si="0"/>
        <v>43765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8"/>
    </row>
    <row r="21" spans="1:12" ht="12" customHeight="1" x14ac:dyDescent="0.25">
      <c r="A21" s="102">
        <f t="shared" si="0"/>
        <v>43771</v>
      </c>
      <c r="B21" s="100"/>
      <c r="C21" s="101"/>
      <c r="D21" s="100"/>
      <c r="E21" s="114" t="s">
        <v>70</v>
      </c>
      <c r="F21" s="100"/>
      <c r="G21" s="100"/>
      <c r="H21" s="100"/>
      <c r="I21" s="100"/>
      <c r="J21" s="114" t="s">
        <v>73</v>
      </c>
      <c r="K21" s="101"/>
      <c r="L21" s="98"/>
    </row>
    <row r="22" spans="1:12" ht="14.4" customHeight="1" x14ac:dyDescent="0.25">
      <c r="A22" s="96">
        <f t="shared" si="0"/>
        <v>43772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8"/>
    </row>
    <row r="23" spans="1:12" ht="14.4" customHeight="1" x14ac:dyDescent="0.25">
      <c r="A23" s="93">
        <f>A21+7</f>
        <v>43778</v>
      </c>
      <c r="B23" s="100"/>
      <c r="C23" s="101"/>
      <c r="D23" s="114" t="s">
        <v>103</v>
      </c>
      <c r="E23" s="100"/>
      <c r="F23" s="100"/>
      <c r="G23" s="100"/>
      <c r="H23" s="100"/>
      <c r="I23" s="114" t="s">
        <v>113</v>
      </c>
      <c r="J23" s="100"/>
      <c r="K23" s="101"/>
      <c r="L23" s="98"/>
    </row>
    <row r="24" spans="1:12" ht="14.4" customHeight="1" x14ac:dyDescent="0.25">
      <c r="A24" s="96">
        <f>A22+7</f>
        <v>43779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8"/>
    </row>
    <row r="25" spans="1:12" ht="12" customHeight="1" x14ac:dyDescent="0.25">
      <c r="A25" s="93">
        <f t="shared" si="0"/>
        <v>43785</v>
      </c>
      <c r="B25" s="100"/>
      <c r="C25" s="101"/>
      <c r="D25" s="100"/>
      <c r="E25" s="100"/>
      <c r="F25" s="137" t="s">
        <v>108</v>
      </c>
      <c r="G25" s="138"/>
      <c r="H25" s="100"/>
      <c r="I25" s="100"/>
      <c r="J25" s="100"/>
      <c r="K25" s="114" t="s">
        <v>73</v>
      </c>
      <c r="L25" s="98"/>
    </row>
    <row r="26" spans="1:12" ht="12" customHeight="1" x14ac:dyDescent="0.25">
      <c r="A26" s="96">
        <f t="shared" si="0"/>
        <v>43786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8"/>
    </row>
    <row r="27" spans="1:12" ht="12" customHeight="1" x14ac:dyDescent="0.25">
      <c r="A27" s="102">
        <f t="shared" si="0"/>
        <v>43792</v>
      </c>
      <c r="B27" s="114" t="s">
        <v>70</v>
      </c>
      <c r="C27" s="100"/>
      <c r="D27" s="100"/>
      <c r="E27" s="100"/>
      <c r="F27" s="100"/>
      <c r="G27" s="100"/>
      <c r="H27" s="114"/>
      <c r="I27" s="114" t="s">
        <v>83</v>
      </c>
      <c r="J27" s="100"/>
      <c r="K27" s="100"/>
      <c r="L27" s="98"/>
    </row>
    <row r="28" spans="1:12" ht="12" customHeight="1" x14ac:dyDescent="0.25">
      <c r="A28" s="96">
        <f t="shared" si="0"/>
        <v>43793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8"/>
    </row>
    <row r="29" spans="1:12" ht="12" customHeight="1" x14ac:dyDescent="0.25">
      <c r="A29" s="93">
        <f t="shared" si="0"/>
        <v>43799</v>
      </c>
      <c r="B29" s="101"/>
      <c r="C29" s="114" t="s">
        <v>102</v>
      </c>
      <c r="D29" s="100"/>
      <c r="E29" s="114" t="s">
        <v>106</v>
      </c>
      <c r="F29" s="100"/>
      <c r="G29" s="100"/>
      <c r="H29" s="114" t="s">
        <v>114</v>
      </c>
      <c r="I29" s="100"/>
      <c r="J29" s="100"/>
      <c r="K29" s="100"/>
      <c r="L29" s="98"/>
    </row>
    <row r="30" spans="1:12" ht="12" customHeight="1" x14ac:dyDescent="0.25">
      <c r="A30" s="96">
        <f t="shared" si="0"/>
        <v>43800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8"/>
    </row>
    <row r="31" spans="1:12" ht="12" customHeight="1" x14ac:dyDescent="0.25">
      <c r="A31" s="93">
        <f t="shared" si="0"/>
        <v>43806</v>
      </c>
      <c r="B31" s="101"/>
      <c r="C31" s="100"/>
      <c r="D31" s="114" t="s">
        <v>104</v>
      </c>
      <c r="E31" s="100"/>
      <c r="F31" s="100"/>
      <c r="G31" s="100"/>
      <c r="H31" s="114"/>
      <c r="I31" s="114" t="s">
        <v>113</v>
      </c>
      <c r="J31" s="100"/>
      <c r="K31" s="100"/>
      <c r="L31" s="98"/>
    </row>
    <row r="32" spans="1:12" ht="12" customHeight="1" x14ac:dyDescent="0.25">
      <c r="A32" s="96">
        <f t="shared" si="0"/>
        <v>43807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8"/>
    </row>
    <row r="33" spans="1:12" ht="12" customHeight="1" x14ac:dyDescent="0.25">
      <c r="A33" s="93">
        <f t="shared" si="0"/>
        <v>43813</v>
      </c>
      <c r="B33" s="100"/>
      <c r="C33" s="114" t="s">
        <v>103</v>
      </c>
      <c r="D33" s="100"/>
      <c r="E33" s="100"/>
      <c r="F33" s="100"/>
      <c r="G33" s="100"/>
      <c r="H33" s="100"/>
      <c r="I33" s="114"/>
      <c r="J33" s="100"/>
      <c r="K33" s="100"/>
      <c r="L33" s="98"/>
    </row>
    <row r="34" spans="1:12" ht="12.6" customHeight="1" x14ac:dyDescent="0.25">
      <c r="A34" s="96">
        <f t="shared" si="0"/>
        <v>43814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8"/>
    </row>
    <row r="35" spans="1:12" ht="14.4" customHeight="1" x14ac:dyDescent="0.25">
      <c r="A35" s="93">
        <f t="shared" si="0"/>
        <v>43820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98"/>
    </row>
    <row r="36" spans="1:12" ht="12" customHeight="1" x14ac:dyDescent="0.25">
      <c r="A36" s="96">
        <f t="shared" si="0"/>
        <v>43821</v>
      </c>
      <c r="B36" s="99"/>
      <c r="C36" s="99"/>
      <c r="D36" s="99"/>
      <c r="E36" s="103"/>
      <c r="F36" s="99"/>
      <c r="G36" s="99"/>
      <c r="H36" s="99"/>
      <c r="I36" s="99"/>
      <c r="J36" s="99"/>
      <c r="K36" s="99"/>
      <c r="L36" s="98"/>
    </row>
    <row r="37" spans="1:12" ht="15.6" customHeight="1" x14ac:dyDescent="0.25">
      <c r="A37" s="102">
        <f>A35+7</f>
        <v>43827</v>
      </c>
      <c r="B37" s="121" t="s">
        <v>92</v>
      </c>
      <c r="C37" s="127"/>
      <c r="D37" s="127"/>
      <c r="E37" s="127"/>
      <c r="F37" s="127"/>
      <c r="G37" s="127"/>
      <c r="H37" s="127"/>
      <c r="I37" s="127"/>
      <c r="J37" s="127"/>
      <c r="K37" s="122"/>
      <c r="L37" s="98"/>
    </row>
    <row r="38" spans="1:12" ht="12" customHeight="1" x14ac:dyDescent="0.25">
      <c r="A38" s="96">
        <f>A36+7</f>
        <v>43828</v>
      </c>
      <c r="B38" s="123"/>
      <c r="C38" s="128"/>
      <c r="D38" s="128"/>
      <c r="E38" s="128"/>
      <c r="F38" s="128"/>
      <c r="G38" s="128"/>
      <c r="H38" s="128"/>
      <c r="I38" s="128"/>
      <c r="J38" s="128"/>
      <c r="K38" s="124"/>
      <c r="L38" s="98"/>
    </row>
    <row r="39" spans="1:12" ht="12" customHeight="1" x14ac:dyDescent="0.25">
      <c r="A39" s="93">
        <f t="shared" si="0"/>
        <v>43834</v>
      </c>
      <c r="B39" s="123"/>
      <c r="C39" s="128"/>
      <c r="D39" s="128"/>
      <c r="E39" s="128"/>
      <c r="F39" s="128"/>
      <c r="G39" s="128"/>
      <c r="H39" s="128"/>
      <c r="I39" s="128"/>
      <c r="J39" s="128"/>
      <c r="K39" s="124"/>
      <c r="L39" s="98"/>
    </row>
    <row r="40" spans="1:12" ht="12" customHeight="1" x14ac:dyDescent="0.25">
      <c r="A40" s="96">
        <f t="shared" si="0"/>
        <v>43835</v>
      </c>
      <c r="B40" s="125"/>
      <c r="C40" s="129"/>
      <c r="D40" s="129"/>
      <c r="E40" s="129"/>
      <c r="F40" s="129"/>
      <c r="G40" s="129"/>
      <c r="H40" s="129"/>
      <c r="I40" s="129"/>
      <c r="J40" s="129"/>
      <c r="K40" s="126"/>
      <c r="L40" s="98"/>
    </row>
    <row r="41" spans="1:12" ht="12" customHeight="1" x14ac:dyDescent="0.25">
      <c r="A41" s="93">
        <f t="shared" si="0"/>
        <v>43841</v>
      </c>
      <c r="B41" s="105"/>
      <c r="C41" s="100"/>
      <c r="D41" s="100"/>
      <c r="E41" s="100"/>
      <c r="F41" s="137" t="s">
        <v>109</v>
      </c>
      <c r="G41" s="138"/>
      <c r="H41" s="100"/>
      <c r="I41" s="100"/>
      <c r="J41" s="114" t="s">
        <v>83</v>
      </c>
      <c r="K41" s="105"/>
      <c r="L41" s="98"/>
    </row>
    <row r="42" spans="1:12" ht="12" customHeight="1" x14ac:dyDescent="0.25">
      <c r="A42" s="96">
        <f t="shared" si="0"/>
        <v>43842</v>
      </c>
      <c r="B42" s="106"/>
      <c r="C42" s="99"/>
      <c r="D42" s="99"/>
      <c r="E42" s="99"/>
      <c r="F42" s="99"/>
      <c r="G42" s="99"/>
      <c r="H42" s="99"/>
      <c r="I42" s="99"/>
      <c r="J42" s="99"/>
      <c r="K42" s="106"/>
      <c r="L42" s="98"/>
    </row>
    <row r="43" spans="1:12" ht="12" customHeight="1" x14ac:dyDescent="0.25">
      <c r="A43" s="93">
        <f t="shared" si="0"/>
        <v>43848</v>
      </c>
      <c r="B43" s="152" t="s">
        <v>115</v>
      </c>
      <c r="C43" s="105"/>
      <c r="D43" s="100"/>
      <c r="E43" s="114" t="s">
        <v>107</v>
      </c>
      <c r="F43" s="100"/>
      <c r="G43" s="100"/>
      <c r="H43" s="100"/>
      <c r="I43" s="100"/>
      <c r="J43" s="105"/>
      <c r="K43" s="152" t="s">
        <v>115</v>
      </c>
      <c r="L43" s="98"/>
    </row>
    <row r="44" spans="1:12" ht="12" customHeight="1" x14ac:dyDescent="0.25">
      <c r="A44" s="96">
        <f t="shared" si="0"/>
        <v>43849</v>
      </c>
      <c r="B44" s="106"/>
      <c r="C44" s="106"/>
      <c r="D44" s="99"/>
      <c r="E44" s="99"/>
      <c r="F44" s="99"/>
      <c r="G44" s="99"/>
      <c r="H44" s="99"/>
      <c r="I44" s="99"/>
      <c r="J44" s="106"/>
      <c r="K44" s="106"/>
      <c r="L44" s="98"/>
    </row>
    <row r="45" spans="1:12" ht="12" customHeight="1" x14ac:dyDescent="0.25">
      <c r="A45" s="93">
        <f t="shared" si="0"/>
        <v>43855</v>
      </c>
      <c r="B45" s="105"/>
      <c r="C45" s="105" t="s">
        <v>116</v>
      </c>
      <c r="D45" s="114" t="s">
        <v>105</v>
      </c>
      <c r="E45" s="100"/>
      <c r="F45" s="100"/>
      <c r="G45" s="100"/>
      <c r="H45" s="114" t="s">
        <v>112</v>
      </c>
      <c r="I45" s="100"/>
      <c r="J45" s="105" t="s">
        <v>93</v>
      </c>
      <c r="K45" s="105"/>
      <c r="L45" s="98"/>
    </row>
    <row r="46" spans="1:12" ht="12" customHeight="1" x14ac:dyDescent="0.25">
      <c r="A46" s="96">
        <f t="shared" si="0"/>
        <v>43856</v>
      </c>
      <c r="B46" s="106"/>
      <c r="C46" s="106"/>
      <c r="D46" s="99"/>
      <c r="E46" s="99"/>
      <c r="F46" s="99"/>
      <c r="G46" s="99"/>
      <c r="H46" s="99"/>
      <c r="I46" s="99"/>
      <c r="J46" s="106"/>
      <c r="K46" s="106"/>
      <c r="L46" s="98"/>
    </row>
    <row r="47" spans="1:12" ht="12" customHeight="1" x14ac:dyDescent="0.25">
      <c r="A47" s="93">
        <f t="shared" si="0"/>
        <v>43862</v>
      </c>
      <c r="B47" s="105"/>
      <c r="C47" s="105"/>
      <c r="D47" s="105"/>
      <c r="E47" s="105"/>
      <c r="F47" s="117" t="s">
        <v>94</v>
      </c>
      <c r="G47" s="118"/>
      <c r="H47" s="105"/>
      <c r="I47" s="105"/>
      <c r="J47" s="105"/>
      <c r="K47" s="105"/>
      <c r="L47" s="98"/>
    </row>
    <row r="48" spans="1:12" ht="12" customHeight="1" x14ac:dyDescent="0.25">
      <c r="A48" s="96">
        <f t="shared" si="0"/>
        <v>43863</v>
      </c>
      <c r="B48" s="106"/>
      <c r="C48" s="106"/>
      <c r="D48" s="106"/>
      <c r="E48" s="106"/>
      <c r="F48" s="119"/>
      <c r="G48" s="120"/>
      <c r="H48" s="106"/>
      <c r="I48" s="106"/>
      <c r="J48" s="106"/>
      <c r="K48" s="106"/>
      <c r="L48" s="98"/>
    </row>
    <row r="49" spans="1:12" ht="12" customHeight="1" x14ac:dyDescent="0.25">
      <c r="A49" s="93">
        <f t="shared" si="0"/>
        <v>43869</v>
      </c>
      <c r="B49" s="105" t="s">
        <v>95</v>
      </c>
      <c r="C49" s="105"/>
      <c r="D49" s="105" t="s">
        <v>100</v>
      </c>
      <c r="E49" s="105"/>
      <c r="F49" s="100"/>
      <c r="G49" s="100"/>
      <c r="H49" s="105"/>
      <c r="I49" s="105" t="s">
        <v>24</v>
      </c>
      <c r="J49" s="105"/>
      <c r="K49" s="105" t="s">
        <v>95</v>
      </c>
      <c r="L49" s="98"/>
    </row>
    <row r="50" spans="1:12" ht="12" customHeight="1" x14ac:dyDescent="0.25">
      <c r="A50" s="96">
        <f t="shared" si="0"/>
        <v>43870</v>
      </c>
      <c r="B50" s="106"/>
      <c r="C50" s="106"/>
      <c r="D50" s="106"/>
      <c r="E50" s="106"/>
      <c r="F50" s="99"/>
      <c r="G50" s="99"/>
      <c r="H50" s="106"/>
      <c r="I50" s="106"/>
      <c r="J50" s="106"/>
      <c r="K50" s="106"/>
      <c r="L50" s="98"/>
    </row>
    <row r="51" spans="1:12" ht="12" customHeight="1" x14ac:dyDescent="0.25">
      <c r="A51" s="93">
        <f t="shared" si="0"/>
        <v>43876</v>
      </c>
      <c r="B51" s="105"/>
      <c r="C51" s="105" t="s">
        <v>117</v>
      </c>
      <c r="D51" s="105"/>
      <c r="E51" s="105" t="s">
        <v>24</v>
      </c>
      <c r="F51" s="100"/>
      <c r="G51" s="100"/>
      <c r="H51" s="105" t="s">
        <v>24</v>
      </c>
      <c r="I51" s="105"/>
      <c r="J51" s="105" t="s">
        <v>96</v>
      </c>
      <c r="K51" s="105"/>
      <c r="L51" s="98"/>
    </row>
    <row r="52" spans="1:12" ht="12" customHeight="1" x14ac:dyDescent="0.25">
      <c r="A52" s="96">
        <f t="shared" si="0"/>
        <v>43877</v>
      </c>
      <c r="B52" s="106"/>
      <c r="C52" s="106"/>
      <c r="D52" s="106"/>
      <c r="E52" s="106"/>
      <c r="F52" s="99"/>
      <c r="G52" s="99"/>
      <c r="H52" s="106"/>
      <c r="I52" s="106"/>
      <c r="J52" s="106"/>
      <c r="K52" s="106"/>
      <c r="L52" s="98"/>
    </row>
    <row r="53" spans="1:12" ht="12" customHeight="1" x14ac:dyDescent="0.25">
      <c r="A53" s="93">
        <f t="shared" si="0"/>
        <v>43883</v>
      </c>
      <c r="B53" s="105"/>
      <c r="C53" s="105"/>
      <c r="D53" s="105" t="s">
        <v>25</v>
      </c>
      <c r="E53" s="139" t="s">
        <v>110</v>
      </c>
      <c r="F53" s="140"/>
      <c r="G53" s="140"/>
      <c r="H53" s="141"/>
      <c r="I53" s="105" t="s">
        <v>118</v>
      </c>
      <c r="J53" s="105"/>
      <c r="K53" s="105"/>
      <c r="L53" s="98"/>
    </row>
    <row r="54" spans="1:12" ht="12" customHeight="1" x14ac:dyDescent="0.25">
      <c r="A54" s="96">
        <f t="shared" si="0"/>
        <v>43884</v>
      </c>
      <c r="B54" s="106"/>
      <c r="C54" s="106"/>
      <c r="D54" s="106"/>
      <c r="E54" s="106"/>
      <c r="F54" s="99"/>
      <c r="G54" s="99"/>
      <c r="H54" s="106"/>
      <c r="I54" s="106"/>
      <c r="J54" s="106"/>
      <c r="K54" s="106"/>
      <c r="L54" s="98"/>
    </row>
    <row r="55" spans="1:12" ht="12" customHeight="1" x14ac:dyDescent="0.25">
      <c r="A55" s="93">
        <f t="shared" si="0"/>
        <v>43890</v>
      </c>
      <c r="B55" s="105"/>
      <c r="C55" s="105"/>
      <c r="D55" s="105"/>
      <c r="E55" s="105"/>
      <c r="F55" s="100"/>
      <c r="G55" s="100"/>
      <c r="H55" s="105"/>
      <c r="I55" s="105"/>
      <c r="J55" s="105"/>
      <c r="K55" s="105"/>
      <c r="L55" s="98"/>
    </row>
    <row r="56" spans="1:12" ht="12" customHeight="1" x14ac:dyDescent="0.25">
      <c r="A56" s="96">
        <f t="shared" si="0"/>
        <v>43891</v>
      </c>
      <c r="B56" s="106"/>
      <c r="C56" s="106"/>
      <c r="D56" s="106"/>
      <c r="E56" s="106"/>
      <c r="F56" s="99"/>
      <c r="G56" s="99"/>
      <c r="H56" s="106"/>
      <c r="I56" s="106"/>
      <c r="J56" s="106"/>
      <c r="K56" s="106"/>
      <c r="L56" s="98"/>
    </row>
    <row r="57" spans="1:12" ht="12" customHeight="1" x14ac:dyDescent="0.25">
      <c r="A57" s="93">
        <f t="shared" si="0"/>
        <v>43897</v>
      </c>
      <c r="B57" s="105"/>
      <c r="C57" s="105"/>
      <c r="D57" s="105"/>
      <c r="E57" s="105"/>
      <c r="F57" s="137" t="s">
        <v>111</v>
      </c>
      <c r="G57" s="138"/>
      <c r="H57" s="105"/>
      <c r="I57" s="105"/>
      <c r="J57" s="105"/>
      <c r="K57" s="105"/>
      <c r="L57" s="98"/>
    </row>
    <row r="58" spans="1:12" ht="12" customHeight="1" x14ac:dyDescent="0.25">
      <c r="A58" s="96">
        <f t="shared" si="0"/>
        <v>43898</v>
      </c>
      <c r="B58" s="106"/>
      <c r="C58" s="106"/>
      <c r="D58" s="106"/>
      <c r="E58" s="106"/>
      <c r="F58" s="99"/>
      <c r="G58" s="99"/>
      <c r="H58" s="106"/>
      <c r="I58" s="106"/>
      <c r="J58" s="106"/>
      <c r="K58" s="106"/>
      <c r="L58" s="98"/>
    </row>
    <row r="59" spans="1:12" ht="12" customHeight="1" x14ac:dyDescent="0.25">
      <c r="A59" s="93">
        <f t="shared" si="0"/>
        <v>43904</v>
      </c>
      <c r="B59" s="105"/>
      <c r="C59" s="105"/>
      <c r="D59" s="105" t="s">
        <v>88</v>
      </c>
      <c r="E59" s="105"/>
      <c r="F59" s="105"/>
      <c r="G59" s="105"/>
      <c r="H59" s="105"/>
      <c r="I59" s="105" t="s">
        <v>88</v>
      </c>
      <c r="J59" s="105"/>
      <c r="K59" s="105"/>
      <c r="L59" s="98"/>
    </row>
    <row r="60" spans="1:12" s="84" customFormat="1" ht="12" customHeight="1" x14ac:dyDescent="0.25">
      <c r="A60" s="96">
        <f t="shared" si="0"/>
        <v>43905</v>
      </c>
      <c r="B60" s="106"/>
      <c r="C60" s="106"/>
      <c r="D60" s="106" t="s">
        <v>88</v>
      </c>
      <c r="E60" s="106"/>
      <c r="F60" s="106"/>
      <c r="G60" s="106"/>
      <c r="H60" s="106"/>
      <c r="I60" s="106" t="s">
        <v>88</v>
      </c>
      <c r="J60" s="106"/>
      <c r="K60" s="106"/>
      <c r="L60" s="98"/>
    </row>
    <row r="61" spans="1:12" s="84" customFormat="1" ht="12" customHeight="1" x14ac:dyDescent="0.25">
      <c r="A61" s="93">
        <f t="shared" si="0"/>
        <v>43911</v>
      </c>
      <c r="B61" s="105" t="s">
        <v>101</v>
      </c>
      <c r="C61" s="105"/>
      <c r="D61" s="105"/>
      <c r="E61" s="105"/>
      <c r="F61" s="105" t="s">
        <v>24</v>
      </c>
      <c r="G61" s="105" t="s">
        <v>24</v>
      </c>
      <c r="H61" s="105"/>
      <c r="I61" s="105"/>
      <c r="J61" s="105"/>
      <c r="K61" s="105" t="s">
        <v>97</v>
      </c>
      <c r="L61" s="98"/>
    </row>
    <row r="62" spans="1:12" s="84" customFormat="1" ht="12" customHeight="1" x14ac:dyDescent="0.25">
      <c r="A62" s="96">
        <f t="shared" si="0"/>
        <v>43912</v>
      </c>
      <c r="B62" s="106" t="s">
        <v>101</v>
      </c>
      <c r="C62" s="106"/>
      <c r="D62" s="106"/>
      <c r="E62" s="106"/>
      <c r="F62" s="106"/>
      <c r="G62" s="106"/>
      <c r="H62" s="106"/>
      <c r="I62" s="106"/>
      <c r="J62" s="106"/>
      <c r="K62" s="106" t="s">
        <v>97</v>
      </c>
      <c r="L62" s="98"/>
    </row>
    <row r="63" spans="1:12" ht="12" customHeight="1" x14ac:dyDescent="0.25">
      <c r="A63" s="93">
        <f t="shared" si="0"/>
        <v>43918</v>
      </c>
      <c r="B63" s="104"/>
      <c r="C63" s="104" t="s">
        <v>98</v>
      </c>
      <c r="D63" s="104"/>
      <c r="E63" s="104"/>
      <c r="F63" s="121" t="s">
        <v>99</v>
      </c>
      <c r="G63" s="122"/>
      <c r="H63" s="104"/>
      <c r="I63" s="104"/>
      <c r="J63" s="104" t="s">
        <v>98</v>
      </c>
      <c r="K63" s="104"/>
      <c r="L63" s="98"/>
    </row>
    <row r="64" spans="1:12" ht="12" customHeight="1" x14ac:dyDescent="0.25">
      <c r="A64" s="96">
        <f t="shared" si="0"/>
        <v>43919</v>
      </c>
      <c r="B64" s="97"/>
      <c r="C64" s="97" t="s">
        <v>98</v>
      </c>
      <c r="D64" s="97"/>
      <c r="E64" s="97"/>
      <c r="F64" s="123"/>
      <c r="G64" s="124"/>
      <c r="H64" s="97"/>
      <c r="I64" s="97"/>
      <c r="J64" s="97" t="s">
        <v>98</v>
      </c>
      <c r="K64" s="97"/>
      <c r="L64" s="98"/>
    </row>
    <row r="65" spans="1:12" ht="12" customHeight="1" x14ac:dyDescent="0.25">
      <c r="A65" s="93">
        <f t="shared" si="0"/>
        <v>43925</v>
      </c>
      <c r="B65" s="104"/>
      <c r="C65" s="104"/>
      <c r="D65" s="104"/>
      <c r="E65" s="104"/>
      <c r="F65" s="123"/>
      <c r="G65" s="124"/>
      <c r="H65" s="104"/>
      <c r="I65" s="104"/>
      <c r="J65" s="104"/>
      <c r="K65" s="104"/>
      <c r="L65" s="98"/>
    </row>
    <row r="66" spans="1:12" ht="12" customHeight="1" x14ac:dyDescent="0.25">
      <c r="A66" s="96">
        <f t="shared" si="0"/>
        <v>43926</v>
      </c>
      <c r="B66" s="97"/>
      <c r="C66" s="97"/>
      <c r="D66" s="97"/>
      <c r="E66" s="97"/>
      <c r="F66" s="125"/>
      <c r="G66" s="126"/>
      <c r="H66" s="97"/>
      <c r="I66" s="97"/>
      <c r="J66" s="97"/>
      <c r="K66" s="97"/>
      <c r="L66" s="98"/>
    </row>
    <row r="67" spans="1:12" ht="12" customHeight="1" x14ac:dyDescent="0.25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1:12" ht="12" customHeight="1" x14ac:dyDescent="0.25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2" ht="12" customHeight="1" x14ac:dyDescent="0.25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1:12" ht="10.199999999999999" customHeight="1" x14ac:dyDescent="0.25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1:12" ht="10.199999999999999" customHeight="1" x14ac:dyDescent="0.25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1:12" ht="10.199999999999999" customHeight="1" x14ac:dyDescent="0.25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1:12" ht="10.199999999999999" customHeight="1" x14ac:dyDescent="0.25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1:12" ht="10.199999999999999" customHeight="1" x14ac:dyDescent="0.25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1:12" ht="10.199999999999999" customHeight="1" x14ac:dyDescent="0.25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1:12" ht="10.199999999999999" customHeight="1" x14ac:dyDescent="0.25">
      <c r="A76" s="78"/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1:12" ht="12.75" customHeight="1" x14ac:dyDescent="0.25">
      <c r="A77" s="78"/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1:12" ht="12.75" customHeight="1" x14ac:dyDescent="0.25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1:12" ht="12.75" customHeight="1" x14ac:dyDescent="0.25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1:12" ht="12.75" customHeight="1" x14ac:dyDescent="0.25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1:12" ht="11.25" customHeight="1" x14ac:dyDescent="0.25">
      <c r="A81" s="78"/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1:12" x14ac:dyDescent="0.25">
      <c r="A82" s="78"/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1:12" x14ac:dyDescent="0.25">
      <c r="A83" s="78"/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1:12" x14ac:dyDescent="0.25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1:12" x14ac:dyDescent="0.25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2" x14ac:dyDescent="0.25">
      <c r="A86" s="78"/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2" x14ac:dyDescent="0.25">
      <c r="A87" s="78"/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2" x14ac:dyDescent="0.25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2" ht="14.25" customHeight="1" x14ac:dyDescent="0.25">
      <c r="A89" s="78"/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1:12" x14ac:dyDescent="0.25">
      <c r="A90" s="78"/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1:12" x14ac:dyDescent="0.25">
      <c r="A91" s="78"/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1:12" x14ac:dyDescent="0.25">
      <c r="A92" s="78"/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1:12" x14ac:dyDescent="0.3">
      <c r="A93" s="78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7"/>
    </row>
    <row r="94" spans="1:12" x14ac:dyDescent="0.3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7"/>
    </row>
  </sheetData>
  <mergeCells count="10">
    <mergeCell ref="F47:G48"/>
    <mergeCell ref="F63:G66"/>
    <mergeCell ref="B37:K40"/>
    <mergeCell ref="B1:F1"/>
    <mergeCell ref="G1:K1"/>
    <mergeCell ref="F15:G18"/>
    <mergeCell ref="F41:G41"/>
    <mergeCell ref="F25:G25"/>
    <mergeCell ref="E53:H53"/>
    <mergeCell ref="F57:G57"/>
  </mergeCells>
  <printOptions horizontalCentered="1" verticalCentered="1"/>
  <pageMargins left="0.70866141732283472" right="0.70866141732283472" top="0.59055118110236227" bottom="0.39370078740157483" header="0.31496062992125984" footer="0.31496062992125984"/>
  <pageSetup paperSize="9" scale="51" orientation="landscape" r:id="rId1"/>
  <headerFooter>
    <oddHeader xml:space="preserve">&amp;C&amp;"Times New Roman,Standard"&amp;14Jugendfaustball Bezirk Hannover </oddHead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zoomScale="85" zoomScaleNormal="85" workbookViewId="0">
      <pane ySplit="5" topLeftCell="A6" activePane="bottomLeft" state="frozen"/>
      <selection activeCell="C3" sqref="C3:F3"/>
      <selection pane="bottomLeft" activeCell="W19" sqref="W19"/>
    </sheetView>
  </sheetViews>
  <sheetFormatPr baseColWidth="10" defaultColWidth="11" defaultRowHeight="13.8" x14ac:dyDescent="0.3"/>
  <cols>
    <col min="1" max="1" width="3.09765625" style="60" customWidth="1"/>
    <col min="2" max="2" width="13.69921875" style="18" customWidth="1"/>
    <col min="3" max="3" width="0.69921875" style="60" customWidth="1"/>
    <col min="4" max="13" width="3.09765625" style="60" customWidth="1"/>
    <col min="14" max="14" width="0.69921875" style="60" customWidth="1"/>
    <col min="15" max="15" width="7.19921875" style="61" customWidth="1"/>
    <col min="16" max="16" width="0.69921875" style="60" customWidth="1"/>
    <col min="17" max="17" width="5.69921875" style="60" customWidth="1"/>
    <col min="18" max="18" width="0.69921875" style="60" customWidth="1"/>
    <col min="19" max="19" width="7.19921875" style="61" customWidth="1"/>
    <col min="20" max="16384" width="11" style="18"/>
  </cols>
  <sheetData>
    <row r="1" spans="1:19" ht="25.2" customHeight="1" x14ac:dyDescent="0.5">
      <c r="A1" s="12" t="s">
        <v>26</v>
      </c>
      <c r="B1" s="13"/>
      <c r="C1" s="14"/>
      <c r="D1" s="14"/>
      <c r="E1" s="15"/>
      <c r="F1" s="15"/>
      <c r="G1" s="15"/>
      <c r="H1" s="15"/>
      <c r="I1" s="15"/>
      <c r="J1" s="16"/>
      <c r="K1" s="14"/>
      <c r="L1" s="14"/>
      <c r="M1" s="14"/>
      <c r="N1" s="14"/>
      <c r="O1" s="17"/>
      <c r="P1" s="14"/>
      <c r="Q1" s="14"/>
      <c r="R1" s="14"/>
      <c r="S1" s="17" t="s">
        <v>27</v>
      </c>
    </row>
    <row r="2" spans="1:19" ht="20.100000000000001" customHeight="1" x14ac:dyDescent="0.4">
      <c r="A2" s="19" t="s">
        <v>28</v>
      </c>
      <c r="B2" s="20"/>
      <c r="C2" s="20"/>
      <c r="D2" s="21"/>
      <c r="E2" s="22"/>
      <c r="F2" s="80" t="s">
        <v>8</v>
      </c>
      <c r="G2" s="23"/>
      <c r="H2" s="142">
        <f>'Junioren Feld 19'!A6</f>
        <v>43700</v>
      </c>
      <c r="I2" s="142"/>
      <c r="J2" s="142"/>
      <c r="K2" s="142"/>
      <c r="L2" s="142"/>
      <c r="M2" s="21"/>
      <c r="N2" s="21"/>
      <c r="O2" s="24"/>
      <c r="P2" s="25"/>
      <c r="Q2" s="26"/>
      <c r="R2" s="26"/>
      <c r="S2" s="24" t="s">
        <v>29</v>
      </c>
    </row>
    <row r="3" spans="1:19" ht="21" customHeight="1" x14ac:dyDescent="0.3">
      <c r="A3" s="27"/>
      <c r="B3" s="60"/>
      <c r="C3" s="144"/>
      <c r="D3" s="144"/>
      <c r="E3" s="144"/>
      <c r="F3" s="144"/>
      <c r="O3" s="27"/>
      <c r="Q3" s="143"/>
      <c r="R3" s="143"/>
      <c r="S3" s="143"/>
    </row>
    <row r="4" spans="1:19" s="30" customFormat="1" ht="20.100000000000001" customHeight="1" x14ac:dyDescent="0.25">
      <c r="A4" s="28"/>
      <c r="B4" s="145" t="s">
        <v>30</v>
      </c>
      <c r="C4" s="29"/>
      <c r="D4" s="147" t="s">
        <v>31</v>
      </c>
      <c r="E4" s="147"/>
      <c r="F4" s="147"/>
      <c r="G4" s="147"/>
      <c r="H4" s="147"/>
      <c r="I4" s="148" t="s">
        <v>32</v>
      </c>
      <c r="J4" s="147"/>
      <c r="K4" s="147"/>
      <c r="L4" s="147"/>
      <c r="M4" s="147"/>
      <c r="N4" s="29"/>
      <c r="O4" s="149" t="s">
        <v>33</v>
      </c>
      <c r="P4" s="29"/>
      <c r="Q4" s="76" t="s">
        <v>34</v>
      </c>
      <c r="R4" s="29"/>
      <c r="S4" s="149" t="s">
        <v>33</v>
      </c>
    </row>
    <row r="5" spans="1:19" s="30" customFormat="1" ht="20.100000000000001" customHeight="1" x14ac:dyDescent="0.25">
      <c r="A5" s="31"/>
      <c r="B5" s="146"/>
      <c r="C5" s="32"/>
      <c r="D5" s="33">
        <v>18</v>
      </c>
      <c r="E5" s="33">
        <v>16</v>
      </c>
      <c r="F5" s="33">
        <v>14</v>
      </c>
      <c r="G5" s="33">
        <v>12</v>
      </c>
      <c r="H5" s="33">
        <v>10</v>
      </c>
      <c r="I5" s="34">
        <v>10</v>
      </c>
      <c r="J5" s="33">
        <v>12</v>
      </c>
      <c r="K5" s="33">
        <v>14</v>
      </c>
      <c r="L5" s="33">
        <v>16</v>
      </c>
      <c r="M5" s="33">
        <v>18</v>
      </c>
      <c r="N5" s="32"/>
      <c r="O5" s="150"/>
      <c r="P5" s="32"/>
      <c r="Q5" s="35" t="s">
        <v>35</v>
      </c>
      <c r="R5" s="32"/>
      <c r="S5" s="150"/>
    </row>
    <row r="6" spans="1:19" s="42" customFormat="1" ht="20.100000000000001" customHeight="1" x14ac:dyDescent="0.25">
      <c r="A6" s="36"/>
      <c r="B6" s="37"/>
      <c r="C6" s="38"/>
      <c r="D6" s="39"/>
      <c r="E6" s="39"/>
      <c r="F6" s="39"/>
      <c r="G6" s="39"/>
      <c r="H6" s="39"/>
      <c r="I6" s="40"/>
      <c r="J6" s="39"/>
      <c r="K6" s="39"/>
      <c r="L6" s="39"/>
      <c r="M6" s="39"/>
      <c r="N6" s="38"/>
      <c r="O6" s="32"/>
      <c r="P6" s="38"/>
      <c r="Q6" s="36"/>
      <c r="R6" s="38"/>
      <c r="S6" s="41"/>
    </row>
    <row r="7" spans="1:19" s="42" customFormat="1" ht="25.2" customHeight="1" x14ac:dyDescent="0.25">
      <c r="A7" s="43" t="s">
        <v>36</v>
      </c>
      <c r="B7" s="44" t="s">
        <v>37</v>
      </c>
      <c r="C7" s="45"/>
      <c r="D7" s="46">
        <f>COUNTIF('Junioren Feld 19'!B$3:B$11,$B7)</f>
        <v>0</v>
      </c>
      <c r="E7" s="46">
        <f>COUNTIF('Junioren Feld 19'!C$3:C$12,$B7)</f>
        <v>0</v>
      </c>
      <c r="F7" s="46">
        <f>COUNTIF('Junioren Feld 19'!D$3:D$12,$B7)</f>
        <v>0</v>
      </c>
      <c r="G7" s="46">
        <f>COUNTIF('Junioren Feld 19'!E$3:E$12,$B7)</f>
        <v>0</v>
      </c>
      <c r="H7" s="46">
        <f>COUNTIF('Junioren Feld 19'!F$3:F$12,$B7)</f>
        <v>0</v>
      </c>
      <c r="I7" s="46">
        <f>COUNTIF('Junioren Feld 19'!G$3:G$12,$B7)</f>
        <v>0</v>
      </c>
      <c r="J7" s="46">
        <f>COUNTIF('Junioren Feld 19'!H$3:H$12,$B7)</f>
        <v>0</v>
      </c>
      <c r="K7" s="46">
        <f>COUNTIF('Junioren Feld 19'!I$3:I$12,$B7)</f>
        <v>0</v>
      </c>
      <c r="L7" s="46">
        <f>COUNTIF('Junioren Feld 19'!J$3:J$12,$B7)</f>
        <v>0</v>
      </c>
      <c r="M7" s="46">
        <f>COUNTIF('Junioren Feld 19'!K$3:K$12,$B7)</f>
        <v>0</v>
      </c>
      <c r="N7" s="45"/>
      <c r="O7" s="47">
        <f t="shared" ref="O7:O27" si="0">SUM(D7:M7)</f>
        <v>0</v>
      </c>
      <c r="P7" s="45"/>
      <c r="Q7" s="48"/>
      <c r="R7" s="45"/>
      <c r="S7" s="49">
        <f>SUM(O7:Q7)</f>
        <v>0</v>
      </c>
    </row>
    <row r="8" spans="1:19" s="42" customFormat="1" ht="25.2" customHeight="1" x14ac:dyDescent="0.25">
      <c r="A8" s="48" t="s">
        <v>38</v>
      </c>
      <c r="B8" s="50" t="s">
        <v>5</v>
      </c>
      <c r="C8" s="45"/>
      <c r="D8" s="46">
        <f>COUNTIF('Junioren Feld 19'!B$3:B$11,$B8)</f>
        <v>0</v>
      </c>
      <c r="E8" s="46">
        <f>COUNTIF('Junioren Feld 19'!C$3:C$12,$B8)</f>
        <v>1</v>
      </c>
      <c r="F8" s="46">
        <f>COUNTIF('Junioren Feld 19'!D$3:D$12,$B8)</f>
        <v>1</v>
      </c>
      <c r="G8" s="46">
        <f>COUNTIF('Junioren Feld 19'!E$3:E$12,$B8)</f>
        <v>1</v>
      </c>
      <c r="H8" s="46">
        <f>COUNTIF('Junioren Feld 19'!F$3:F$12,$B8)</f>
        <v>0</v>
      </c>
      <c r="I8" s="46">
        <f>COUNTIF('Junioren Feld 19'!G$3:G$12,$B8)</f>
        <v>0</v>
      </c>
      <c r="J8" s="46">
        <f>COUNTIF('Junioren Feld 19'!H$3:H$12,$B8)</f>
        <v>0</v>
      </c>
      <c r="K8" s="46">
        <f>COUNTIF('Junioren Feld 19'!I$3:I$12,$B8)</f>
        <v>1</v>
      </c>
      <c r="L8" s="46">
        <f>COUNTIF('Junioren Feld 19'!J$3:J$12,$B8)</f>
        <v>1</v>
      </c>
      <c r="M8" s="46">
        <f>COUNTIF('Junioren Feld 19'!K$3:K$12,$B8)</f>
        <v>0</v>
      </c>
      <c r="N8" s="45"/>
      <c r="O8" s="47">
        <f t="shared" si="0"/>
        <v>5</v>
      </c>
      <c r="P8" s="45"/>
      <c r="Q8" s="48"/>
      <c r="R8" s="45"/>
      <c r="S8" s="49">
        <f t="shared" ref="S8:S17" si="1">SUM(O8:Q8)</f>
        <v>5</v>
      </c>
    </row>
    <row r="9" spans="1:19" s="42" customFormat="1" ht="25.2" customHeight="1" x14ac:dyDescent="0.25">
      <c r="A9" s="43" t="s">
        <v>39</v>
      </c>
      <c r="B9" s="50" t="s">
        <v>11</v>
      </c>
      <c r="C9" s="45"/>
      <c r="D9" s="46">
        <f>COUNTIF('Junioren Feld 19'!B$3:B$11,$B9)</f>
        <v>1</v>
      </c>
      <c r="E9" s="46">
        <f>COUNTIF('Junioren Feld 19'!C$3:C$12,$B9)</f>
        <v>1</v>
      </c>
      <c r="F9" s="46">
        <f>COUNTIF('Junioren Feld 19'!D$3:D$12,$B9)</f>
        <v>0</v>
      </c>
      <c r="G9" s="46">
        <f>COUNTIF('Junioren Feld 19'!E$3:E$12,$B9)</f>
        <v>1</v>
      </c>
      <c r="H9" s="46">
        <f>COUNTIF('Junioren Feld 19'!F$3:F$12,$B9)</f>
        <v>0</v>
      </c>
      <c r="I9" s="46">
        <f>COUNTIF('Junioren Feld 19'!G$3:G$12,$B9)</f>
        <v>0</v>
      </c>
      <c r="J9" s="46">
        <f>COUNTIF('Junioren Feld 19'!H$3:H$12,$B9)</f>
        <v>0</v>
      </c>
      <c r="K9" s="46">
        <f>COUNTIF('Junioren Feld 19'!I$3:I$12,$B9)</f>
        <v>0</v>
      </c>
      <c r="L9" s="46">
        <f>COUNTIF('Junioren Feld 19'!J$3:J$12,$B9)</f>
        <v>0</v>
      </c>
      <c r="M9" s="46">
        <f>COUNTIF('Junioren Feld 19'!K$3:K$12,$B9)</f>
        <v>0</v>
      </c>
      <c r="N9" s="45"/>
      <c r="O9" s="47">
        <f t="shared" si="0"/>
        <v>3</v>
      </c>
      <c r="P9" s="45"/>
      <c r="Q9" s="48"/>
      <c r="R9" s="45"/>
      <c r="S9" s="49">
        <f>SUM(O9:Q9)</f>
        <v>3</v>
      </c>
    </row>
    <row r="10" spans="1:19" s="42" customFormat="1" ht="25.2" customHeight="1" x14ac:dyDescent="0.25">
      <c r="A10" s="48" t="s">
        <v>40</v>
      </c>
      <c r="B10" s="50" t="s">
        <v>6</v>
      </c>
      <c r="C10" s="45"/>
      <c r="D10" s="46">
        <f>COUNTIF('Junioren Feld 19'!B$3:B$11,$B10)</f>
        <v>0</v>
      </c>
      <c r="E10" s="46">
        <f>COUNTIF('Junioren Feld 19'!C$3:C$12,$B10)</f>
        <v>0</v>
      </c>
      <c r="F10" s="46">
        <f>COUNTIF('Junioren Feld 19'!D$3:D$12,$B10)</f>
        <v>0</v>
      </c>
      <c r="G10" s="46">
        <f>COUNTIF('Junioren Feld 19'!E$3:E$12,$B10)</f>
        <v>1</v>
      </c>
      <c r="H10" s="46">
        <f>COUNTIF('Junioren Feld 19'!F$3:F$12,$B10)</f>
        <v>4</v>
      </c>
      <c r="I10" s="46">
        <f>COUNTIF('Junioren Feld 19'!G$3:G$12,$B10)</f>
        <v>0</v>
      </c>
      <c r="J10" s="46">
        <f>COUNTIF('Junioren Feld 19'!H$3:H$12,$B10)</f>
        <v>1</v>
      </c>
      <c r="K10" s="46">
        <f>COUNTIF('Junioren Feld 19'!I$3:I$12,$B10)</f>
        <v>1</v>
      </c>
      <c r="L10" s="46">
        <f>COUNTIF('Junioren Feld 19'!J$3:J$12,$B10)</f>
        <v>0</v>
      </c>
      <c r="M10" s="46">
        <f>COUNTIF('Junioren Feld 19'!K$3:K$12,$B10)</f>
        <v>0</v>
      </c>
      <c r="N10" s="45"/>
      <c r="O10" s="47">
        <f t="shared" si="0"/>
        <v>7</v>
      </c>
      <c r="P10" s="45"/>
      <c r="Q10" s="48"/>
      <c r="R10" s="45"/>
      <c r="S10" s="49">
        <f t="shared" si="1"/>
        <v>7</v>
      </c>
    </row>
    <row r="11" spans="1:19" s="42" customFormat="1" ht="25.2" customHeight="1" x14ac:dyDescent="0.25">
      <c r="A11" s="43" t="s">
        <v>41</v>
      </c>
      <c r="B11" s="50" t="s">
        <v>42</v>
      </c>
      <c r="C11" s="45"/>
      <c r="D11" s="46">
        <f>COUNTIF('Junioren Feld 19'!B$3:B$11,$B11)</f>
        <v>0</v>
      </c>
      <c r="E11" s="46">
        <f>COUNTIF('Junioren Feld 19'!C$3:C$12,$B11)</f>
        <v>0</v>
      </c>
      <c r="F11" s="46">
        <f>COUNTIF('Junioren Feld 19'!D$3:D$12,$B11)</f>
        <v>0</v>
      </c>
      <c r="G11" s="46">
        <f>COUNTIF('Junioren Feld 19'!E$3:E$12,$B11)</f>
        <v>0</v>
      </c>
      <c r="H11" s="46">
        <f>COUNTIF('Junioren Feld 19'!F$3:F$12,$B11)</f>
        <v>0</v>
      </c>
      <c r="I11" s="46">
        <f>COUNTIF('Junioren Feld 19'!G$3:G$12,$B11)</f>
        <v>0</v>
      </c>
      <c r="J11" s="46">
        <f>COUNTIF('Junioren Feld 19'!H$3:H$12,$B11)</f>
        <v>0</v>
      </c>
      <c r="K11" s="46">
        <f>COUNTIF('Junioren Feld 19'!I$3:I$12,$B11)</f>
        <v>0</v>
      </c>
      <c r="L11" s="46">
        <f>COUNTIF('Junioren Feld 19'!J$3:J$12,$B11)</f>
        <v>0</v>
      </c>
      <c r="M11" s="46">
        <f>COUNTIF('Junioren Feld 19'!K$3:K$12,$B11)</f>
        <v>0</v>
      </c>
      <c r="N11" s="45"/>
      <c r="O11" s="47">
        <f t="shared" si="0"/>
        <v>0</v>
      </c>
      <c r="P11" s="45"/>
      <c r="Q11" s="48"/>
      <c r="R11" s="45"/>
      <c r="S11" s="49">
        <f t="shared" si="1"/>
        <v>0</v>
      </c>
    </row>
    <row r="12" spans="1:19" s="42" customFormat="1" ht="25.2" customHeight="1" x14ac:dyDescent="0.25">
      <c r="A12" s="48" t="s">
        <v>43</v>
      </c>
      <c r="B12" s="50" t="s">
        <v>2</v>
      </c>
      <c r="C12" s="45"/>
      <c r="D12" s="46">
        <f>COUNTIF('Junioren Feld 19'!B$3:B$11,$B12)</f>
        <v>1</v>
      </c>
      <c r="E12" s="46">
        <f>COUNTIF('Junioren Feld 19'!C$3:C$12,$B12)</f>
        <v>1</v>
      </c>
      <c r="F12" s="46">
        <f>COUNTIF('Junioren Feld 19'!D$3:D$12,$B12)</f>
        <v>2</v>
      </c>
      <c r="G12" s="46">
        <f>COUNTIF('Junioren Feld 19'!E$3:E$12,$B12)</f>
        <v>1</v>
      </c>
      <c r="H12" s="46">
        <f>COUNTIF('Junioren Feld 19'!F$3:F$12,$B12)</f>
        <v>2</v>
      </c>
      <c r="I12" s="46">
        <f>COUNTIF('Junioren Feld 19'!G$3:G$12,$B12)</f>
        <v>0</v>
      </c>
      <c r="J12" s="46">
        <f>COUNTIF('Junioren Feld 19'!H$3:H$12,$B12)</f>
        <v>0</v>
      </c>
      <c r="K12" s="46">
        <f>COUNTIF('Junioren Feld 19'!I$3:I$12,$B12)</f>
        <v>1</v>
      </c>
      <c r="L12" s="46">
        <f>COUNTIF('Junioren Feld 19'!J$3:J$12,$B12)</f>
        <v>0</v>
      </c>
      <c r="M12" s="46">
        <f>COUNTIF('Junioren Feld 19'!K$3:K$12,$B12)</f>
        <v>1</v>
      </c>
      <c r="N12" s="45"/>
      <c r="O12" s="47">
        <f>SUM(D12:M12)</f>
        <v>9</v>
      </c>
      <c r="P12" s="45"/>
      <c r="Q12" s="48"/>
      <c r="R12" s="45"/>
      <c r="S12" s="49">
        <f>SUM(O12:Q12)</f>
        <v>9</v>
      </c>
    </row>
    <row r="13" spans="1:19" s="42" customFormat="1" ht="25.2" customHeight="1" x14ac:dyDescent="0.25">
      <c r="A13" s="43" t="s">
        <v>44</v>
      </c>
      <c r="B13" s="50" t="s">
        <v>4</v>
      </c>
      <c r="C13" s="45"/>
      <c r="D13" s="46">
        <f>COUNTIF('Junioren Feld 19'!B$3:B$11,$B13)</f>
        <v>0</v>
      </c>
      <c r="E13" s="46">
        <f>COUNTIF('Junioren Feld 19'!C$3:C$12,$B13)</f>
        <v>1</v>
      </c>
      <c r="F13" s="46">
        <f>COUNTIF('Junioren Feld 19'!D$3:D$12,$B13)</f>
        <v>1</v>
      </c>
      <c r="G13" s="46">
        <f>COUNTIF('Junioren Feld 19'!E$3:E$12,$B13)</f>
        <v>1</v>
      </c>
      <c r="H13" s="46">
        <f>COUNTIF('Junioren Feld 19'!F$3:F$12,$B13)</f>
        <v>0</v>
      </c>
      <c r="I13" s="46">
        <f>COUNTIF('Junioren Feld 19'!G$3:G$12,$B13)</f>
        <v>0</v>
      </c>
      <c r="J13" s="46">
        <f>COUNTIF('Junioren Feld 19'!H$3:H$12,$B13)</f>
        <v>0</v>
      </c>
      <c r="K13" s="46">
        <f>COUNTIF('Junioren Feld 19'!I$3:I$12,$B13)</f>
        <v>1</v>
      </c>
      <c r="L13" s="46">
        <f>COUNTIF('Junioren Feld 19'!J$3:J$12,$B13)</f>
        <v>1</v>
      </c>
      <c r="M13" s="46">
        <f>COUNTIF('Junioren Feld 19'!K$3:K$12,$B13)</f>
        <v>1</v>
      </c>
      <c r="N13" s="45"/>
      <c r="O13" s="47">
        <f t="shared" si="0"/>
        <v>6</v>
      </c>
      <c r="P13" s="45"/>
      <c r="Q13" s="48"/>
      <c r="R13" s="45"/>
      <c r="S13" s="49">
        <f t="shared" si="1"/>
        <v>6</v>
      </c>
    </row>
    <row r="14" spans="1:19" s="42" customFormat="1" ht="25.2" customHeight="1" x14ac:dyDescent="0.25">
      <c r="A14" s="48" t="s">
        <v>45</v>
      </c>
      <c r="B14" s="50" t="s">
        <v>46</v>
      </c>
      <c r="C14" s="45"/>
      <c r="D14" s="46">
        <f>COUNTIF('Junioren Feld 19'!B$3:B$11,$B14)</f>
        <v>0</v>
      </c>
      <c r="E14" s="46">
        <f>COUNTIF('Junioren Feld 19'!C$3:C$12,$B14)</f>
        <v>0</v>
      </c>
      <c r="F14" s="46">
        <f>COUNTIF('Junioren Feld 19'!D$3:D$12,$B14)</f>
        <v>0</v>
      </c>
      <c r="G14" s="46">
        <f>COUNTIF('Junioren Feld 19'!E$3:E$12,$B14)</f>
        <v>0</v>
      </c>
      <c r="H14" s="46">
        <f>COUNTIF('Junioren Feld 19'!F$3:F$12,$B14)</f>
        <v>0</v>
      </c>
      <c r="I14" s="46">
        <f>COUNTIF('Junioren Feld 19'!G$3:G$12,$B14)</f>
        <v>0</v>
      </c>
      <c r="J14" s="46">
        <f>COUNTIF('Junioren Feld 19'!H$3:H$12,$B14)</f>
        <v>0</v>
      </c>
      <c r="K14" s="46">
        <f>COUNTIF('Junioren Feld 19'!I$3:I$12,$B14)</f>
        <v>0</v>
      </c>
      <c r="L14" s="46">
        <f>COUNTIF('Junioren Feld 19'!J$3:J$12,$B14)</f>
        <v>0</v>
      </c>
      <c r="M14" s="46">
        <f>COUNTIF('Junioren Feld 19'!K$3:K$12,$B14)</f>
        <v>0</v>
      </c>
      <c r="N14" s="45"/>
      <c r="O14" s="47">
        <f t="shared" si="0"/>
        <v>0</v>
      </c>
      <c r="P14" s="45"/>
      <c r="Q14" s="48"/>
      <c r="R14" s="45"/>
      <c r="S14" s="49">
        <f t="shared" si="1"/>
        <v>0</v>
      </c>
    </row>
    <row r="15" spans="1:19" s="42" customFormat="1" ht="30" customHeight="1" x14ac:dyDescent="0.25">
      <c r="A15" s="43" t="s">
        <v>47</v>
      </c>
      <c r="B15" s="50" t="s">
        <v>48</v>
      </c>
      <c r="C15" s="45"/>
      <c r="D15" s="46">
        <f>COUNTIF('Junioren Feld 19'!B$3:B$11,$B15)</f>
        <v>0</v>
      </c>
      <c r="E15" s="46">
        <f>COUNTIF('Junioren Feld 19'!C$3:C$12,$B15)</f>
        <v>0</v>
      </c>
      <c r="F15" s="46">
        <f>COUNTIF('Junioren Feld 19'!D$3:D$12,$B15)</f>
        <v>0</v>
      </c>
      <c r="G15" s="46">
        <f>COUNTIF('Junioren Feld 19'!E$3:E$12,$B15)</f>
        <v>0</v>
      </c>
      <c r="H15" s="46">
        <f>COUNTIF('Junioren Feld 19'!F$3:F$12,$B15)</f>
        <v>0</v>
      </c>
      <c r="I15" s="46">
        <f>COUNTIF('Junioren Feld 19'!G$3:G$12,$B15)</f>
        <v>1</v>
      </c>
      <c r="J15" s="46">
        <f>COUNTIF('Junioren Feld 19'!H$3:H$12,$B15)</f>
        <v>0</v>
      </c>
      <c r="K15" s="46">
        <f>COUNTIF('Junioren Feld 19'!I$3:I$12,$B15)</f>
        <v>0</v>
      </c>
      <c r="L15" s="46">
        <f>COUNTIF('Junioren Feld 19'!J$3:J$12,$B15)</f>
        <v>0</v>
      </c>
      <c r="M15" s="46">
        <f>COUNTIF('Junioren Feld 19'!K$3:K$12,$B15)</f>
        <v>0</v>
      </c>
      <c r="N15" s="45"/>
      <c r="O15" s="47">
        <f t="shared" si="0"/>
        <v>1</v>
      </c>
      <c r="P15" s="45"/>
      <c r="Q15" s="48"/>
      <c r="R15" s="45"/>
      <c r="S15" s="49">
        <f>SUM(O15:Q15)</f>
        <v>1</v>
      </c>
    </row>
    <row r="16" spans="1:19" s="42" customFormat="1" ht="25.2" customHeight="1" x14ac:dyDescent="0.25">
      <c r="A16" s="48" t="s">
        <v>49</v>
      </c>
      <c r="B16" s="50" t="s">
        <v>9</v>
      </c>
      <c r="C16" s="45"/>
      <c r="D16" s="46">
        <f>COUNTIF('Junioren Feld 19'!B$3:B$11,$B16)</f>
        <v>0</v>
      </c>
      <c r="E16" s="46">
        <f>COUNTIF('Junioren Feld 19'!C$3:C$12,$B16)</f>
        <v>1</v>
      </c>
      <c r="F16" s="46">
        <f>COUNTIF('Junioren Feld 19'!D$3:D$12,$B16)</f>
        <v>0</v>
      </c>
      <c r="G16" s="46">
        <f>COUNTIF('Junioren Feld 19'!E$3:E$12,$B16)</f>
        <v>1</v>
      </c>
      <c r="H16" s="46">
        <f>COUNTIF('Junioren Feld 19'!F$3:F$12,$B16)</f>
        <v>0</v>
      </c>
      <c r="I16" s="46">
        <f>COUNTIF('Junioren Feld 19'!G$3:G$12,$B16)</f>
        <v>0</v>
      </c>
      <c r="J16" s="46">
        <f>COUNTIF('Junioren Feld 19'!H$3:H$12,$B16)</f>
        <v>0</v>
      </c>
      <c r="K16" s="46">
        <f>COUNTIF('Junioren Feld 19'!I$3:I$12,$B16)</f>
        <v>0</v>
      </c>
      <c r="L16" s="46">
        <f>COUNTIF('Junioren Feld 19'!J$3:J$12,$B16)</f>
        <v>0</v>
      </c>
      <c r="M16" s="46">
        <f>COUNTIF('Junioren Feld 19'!K$3:K$12,$B16)</f>
        <v>0</v>
      </c>
      <c r="N16" s="45"/>
      <c r="O16" s="47">
        <f t="shared" si="0"/>
        <v>2</v>
      </c>
      <c r="P16" s="45"/>
      <c r="Q16" s="48"/>
      <c r="R16" s="45"/>
      <c r="S16" s="49">
        <f>SUM(O16:Q16)</f>
        <v>2</v>
      </c>
    </row>
    <row r="17" spans="1:19" s="42" customFormat="1" ht="25.2" customHeight="1" x14ac:dyDescent="0.25">
      <c r="A17" s="43" t="s">
        <v>50</v>
      </c>
      <c r="B17" s="50" t="s">
        <v>51</v>
      </c>
      <c r="C17" s="45"/>
      <c r="D17" s="46">
        <f>COUNTIF('Junioren Feld 19'!B$3:B$11,$B17)</f>
        <v>0</v>
      </c>
      <c r="E17" s="46">
        <f>COUNTIF('Junioren Feld 19'!C$3:C$12,$B17)</f>
        <v>0</v>
      </c>
      <c r="F17" s="46">
        <f>COUNTIF('Junioren Feld 19'!D$3:D$12,$B17)</f>
        <v>0</v>
      </c>
      <c r="G17" s="46">
        <f>COUNTIF('Junioren Feld 19'!E$3:E$12,$B17)</f>
        <v>0</v>
      </c>
      <c r="H17" s="46">
        <f>COUNTIF('Junioren Feld 19'!F$3:F$12,$B17)</f>
        <v>0</v>
      </c>
      <c r="I17" s="46">
        <f>COUNTIF('Junioren Feld 19'!G$3:G$12,$B17)</f>
        <v>0</v>
      </c>
      <c r="J17" s="46">
        <f>COUNTIF('Junioren Feld 19'!H$3:H$12,$B17)</f>
        <v>0</v>
      </c>
      <c r="K17" s="46">
        <f>COUNTIF('Junioren Feld 19'!I$3:I$12,$B17)</f>
        <v>0</v>
      </c>
      <c r="L17" s="46">
        <f>COUNTIF('Junioren Feld 19'!J$3:J$12,$B17)</f>
        <v>0</v>
      </c>
      <c r="M17" s="46">
        <f>COUNTIF('Junioren Feld 19'!K$3:K$12,$B17)</f>
        <v>0</v>
      </c>
      <c r="N17" s="45"/>
      <c r="O17" s="47">
        <f t="shared" si="0"/>
        <v>0</v>
      </c>
      <c r="P17" s="45"/>
      <c r="Q17" s="48"/>
      <c r="R17" s="45"/>
      <c r="S17" s="49">
        <f t="shared" si="1"/>
        <v>0</v>
      </c>
    </row>
    <row r="18" spans="1:19" s="42" customFormat="1" ht="25.2" customHeight="1" x14ac:dyDescent="0.25">
      <c r="A18" s="48" t="s">
        <v>52</v>
      </c>
      <c r="B18" s="50" t="s">
        <v>10</v>
      </c>
      <c r="C18" s="45"/>
      <c r="D18" s="46">
        <f>COUNTIF('Junioren Feld 19'!B$3:B$11,$B18)</f>
        <v>0</v>
      </c>
      <c r="E18" s="46">
        <f>COUNTIF('Junioren Feld 19'!C$3:C$12,$B18)</f>
        <v>0</v>
      </c>
      <c r="F18" s="46">
        <f>COUNTIF('Junioren Feld 19'!D$3:D$12,$B18)</f>
        <v>0</v>
      </c>
      <c r="G18" s="46">
        <f>COUNTIF('Junioren Feld 19'!E$3:E$12,$B18)</f>
        <v>1</v>
      </c>
      <c r="H18" s="46">
        <f>COUNTIF('Junioren Feld 19'!F$3:F$12,$B18)</f>
        <v>0</v>
      </c>
      <c r="I18" s="46">
        <f>COUNTIF('Junioren Feld 19'!G$3:G$12,$B18)</f>
        <v>0</v>
      </c>
      <c r="J18" s="46">
        <f>COUNTIF('Junioren Feld 19'!H$3:H$12,$B18)</f>
        <v>0</v>
      </c>
      <c r="K18" s="46">
        <f>COUNTIF('Junioren Feld 19'!I$3:I$12,$B18)</f>
        <v>1</v>
      </c>
      <c r="L18" s="46">
        <f>COUNTIF('Junioren Feld 19'!J$3:J$12,$B18)</f>
        <v>1</v>
      </c>
      <c r="M18" s="46">
        <f>COUNTIF('Junioren Feld 19'!K$3:K$12,$B18)</f>
        <v>0</v>
      </c>
      <c r="N18" s="45"/>
      <c r="O18" s="47">
        <f t="shared" si="0"/>
        <v>3</v>
      </c>
      <c r="P18" s="45"/>
      <c r="Q18" s="48"/>
      <c r="R18" s="45"/>
      <c r="S18" s="49">
        <f>SUM(O18:Q18)</f>
        <v>3</v>
      </c>
    </row>
    <row r="19" spans="1:19" s="42" customFormat="1" ht="25.2" customHeight="1" x14ac:dyDescent="0.25">
      <c r="A19" s="43" t="s">
        <v>53</v>
      </c>
      <c r="B19" s="50" t="s">
        <v>54</v>
      </c>
      <c r="C19" s="45"/>
      <c r="D19" s="46">
        <f>COUNTIF('Junioren Feld 19'!B$3:B$11,$B19)</f>
        <v>0</v>
      </c>
      <c r="E19" s="46">
        <f>COUNTIF('Junioren Feld 19'!C$3:C$12,$B19)</f>
        <v>0</v>
      </c>
      <c r="F19" s="46">
        <f>COUNTIF('Junioren Feld 19'!D$3:D$12,$B19)</f>
        <v>0</v>
      </c>
      <c r="G19" s="46">
        <f>COUNTIF('Junioren Feld 19'!E$3:E$12,$B19)</f>
        <v>0</v>
      </c>
      <c r="H19" s="46">
        <f>COUNTIF('Junioren Feld 19'!F$3:F$12,$B19)</f>
        <v>0</v>
      </c>
      <c r="I19" s="46">
        <f>COUNTIF('Junioren Feld 19'!G$3:G$12,$B19)</f>
        <v>0</v>
      </c>
      <c r="J19" s="46">
        <f>COUNTIF('Junioren Feld 19'!H$3:H$12,$B19)</f>
        <v>0</v>
      </c>
      <c r="K19" s="46">
        <f>COUNTIF('Junioren Feld 19'!I$3:I$12,$B19)</f>
        <v>0</v>
      </c>
      <c r="L19" s="46">
        <f>COUNTIF('Junioren Feld 19'!J$3:J$12,$B19)</f>
        <v>0</v>
      </c>
      <c r="M19" s="46">
        <f>COUNTIF('Junioren Feld 19'!K$3:K$12,$B19)</f>
        <v>0</v>
      </c>
      <c r="N19" s="45"/>
      <c r="O19" s="47">
        <f t="shared" si="0"/>
        <v>0</v>
      </c>
      <c r="P19" s="45"/>
      <c r="Q19" s="48"/>
      <c r="R19" s="45"/>
      <c r="S19" s="49">
        <f>SUM(O19:Q19)</f>
        <v>0</v>
      </c>
    </row>
    <row r="20" spans="1:19" s="42" customFormat="1" ht="25.2" customHeight="1" x14ac:dyDescent="0.25">
      <c r="A20" s="43" t="s">
        <v>55</v>
      </c>
      <c r="B20" s="50" t="s">
        <v>56</v>
      </c>
      <c r="C20" s="45"/>
      <c r="D20" s="46">
        <f>COUNTIF('Junioren Feld 19'!B$3:B$11,$B20)</f>
        <v>0</v>
      </c>
      <c r="E20" s="46">
        <f>COUNTIF('Junioren Feld 19'!C$3:C$12,$B20)</f>
        <v>0</v>
      </c>
      <c r="F20" s="46">
        <f>COUNTIF('Junioren Feld 19'!D$3:D$12,$B20)</f>
        <v>0</v>
      </c>
      <c r="G20" s="46">
        <f>COUNTIF('Junioren Feld 19'!E$3:E$12,$B20)</f>
        <v>0</v>
      </c>
      <c r="H20" s="46">
        <f>COUNTIF('Junioren Feld 19'!F$3:F$12,$B20)</f>
        <v>0</v>
      </c>
      <c r="I20" s="46">
        <f>COUNTIF('Junioren Feld 19'!G$3:G$12,$B20)</f>
        <v>0</v>
      </c>
      <c r="J20" s="46">
        <f>COUNTIF('Junioren Feld 19'!H$3:H$12,$B20)</f>
        <v>0</v>
      </c>
      <c r="K20" s="46">
        <f>COUNTIF('Junioren Feld 19'!I$3:I$12,$B20)</f>
        <v>0</v>
      </c>
      <c r="L20" s="46">
        <f>COUNTIF('Junioren Feld 19'!J$3:J$12,$B20)</f>
        <v>0</v>
      </c>
      <c r="M20" s="46">
        <f>COUNTIF('Junioren Feld 19'!K$3:K$12,$B20)</f>
        <v>0</v>
      </c>
      <c r="N20" s="45"/>
      <c r="O20" s="47">
        <f t="shared" si="0"/>
        <v>0</v>
      </c>
      <c r="P20" s="45"/>
      <c r="Q20" s="48"/>
      <c r="R20" s="45"/>
      <c r="S20" s="49">
        <f t="shared" ref="S20:S21" si="2">SUM(O20:Q20)</f>
        <v>0</v>
      </c>
    </row>
    <row r="21" spans="1:19" s="42" customFormat="1" ht="20.100000000000001" customHeight="1" x14ac:dyDescent="0.25">
      <c r="A21" s="48" t="s">
        <v>57</v>
      </c>
      <c r="B21" s="50" t="s">
        <v>58</v>
      </c>
      <c r="C21" s="45"/>
      <c r="D21" s="46">
        <f>COUNTIF('Junioren Feld 19'!B$3:B$11,$B21)</f>
        <v>0</v>
      </c>
      <c r="E21" s="46">
        <f>COUNTIF('Junioren Feld 19'!C$3:C$12,$B21)</f>
        <v>0</v>
      </c>
      <c r="F21" s="46">
        <f>COUNTIF('Junioren Feld 19'!D$3:D$12,$B21)</f>
        <v>0</v>
      </c>
      <c r="G21" s="46">
        <f>COUNTIF('Junioren Feld 19'!E$3:E$12,$B21)</f>
        <v>0</v>
      </c>
      <c r="H21" s="46">
        <f>COUNTIF('Junioren Feld 19'!F$3:F$12,$B21)</f>
        <v>0</v>
      </c>
      <c r="I21" s="46">
        <f>COUNTIF('Junioren Feld 19'!G$3:G$12,$B21)</f>
        <v>0</v>
      </c>
      <c r="J21" s="46">
        <f>COUNTIF('Junioren Feld 19'!H$3:H$12,$B21)</f>
        <v>0</v>
      </c>
      <c r="K21" s="46">
        <f>COUNTIF('Junioren Feld 19'!I$3:I$12,$B21)</f>
        <v>0</v>
      </c>
      <c r="L21" s="46">
        <f>COUNTIF('Junioren Feld 19'!J$3:J$12,$B21)</f>
        <v>0</v>
      </c>
      <c r="M21" s="46">
        <f>COUNTIF('Junioren Feld 19'!K$3:K$12,$B21)</f>
        <v>0</v>
      </c>
      <c r="N21" s="45"/>
      <c r="O21" s="47">
        <f t="shared" si="0"/>
        <v>0</v>
      </c>
      <c r="P21" s="45"/>
      <c r="Q21" s="48"/>
      <c r="R21" s="45"/>
      <c r="S21" s="49">
        <f t="shared" si="2"/>
        <v>0</v>
      </c>
    </row>
    <row r="22" spans="1:19" s="42" customFormat="1" ht="25.2" customHeight="1" x14ac:dyDescent="0.25">
      <c r="A22" s="43" t="s">
        <v>59</v>
      </c>
      <c r="B22" s="50" t="s">
        <v>7</v>
      </c>
      <c r="C22" s="45"/>
      <c r="D22" s="46">
        <f>COUNTIF('Junioren Feld 19'!B$3:B$11,$B22)</f>
        <v>0</v>
      </c>
      <c r="E22" s="46">
        <f>COUNTIF('Junioren Feld 19'!C$3:C$12,$B22)</f>
        <v>0</v>
      </c>
      <c r="F22" s="46">
        <f>COUNTIF('Junioren Feld 19'!D$3:D$12,$B22)</f>
        <v>0</v>
      </c>
      <c r="G22" s="46">
        <f>COUNTIF('Junioren Feld 19'!E$3:E$12,$B22)</f>
        <v>0</v>
      </c>
      <c r="H22" s="46">
        <f>COUNTIF('Junioren Feld 19'!F$3:F$12,$B22)</f>
        <v>0</v>
      </c>
      <c r="I22" s="46">
        <f>COUNTIF('Junioren Feld 19'!G$3:G$12,$B22)</f>
        <v>0</v>
      </c>
      <c r="J22" s="46">
        <f>COUNTIF('Junioren Feld 19'!H$3:H$12,$B22)</f>
        <v>1</v>
      </c>
      <c r="K22" s="46">
        <f>COUNTIF('Junioren Feld 19'!I$3:I$12,$B22)</f>
        <v>1</v>
      </c>
      <c r="L22" s="46">
        <f>COUNTIF('Junioren Feld 19'!J$3:J$12,$B22)</f>
        <v>1</v>
      </c>
      <c r="M22" s="46">
        <f>COUNTIF('Junioren Feld 19'!K$3:K$12,$B22)</f>
        <v>0</v>
      </c>
      <c r="N22" s="45"/>
      <c r="O22" s="47">
        <f t="shared" si="0"/>
        <v>3</v>
      </c>
      <c r="P22" s="45"/>
      <c r="Q22" s="48"/>
      <c r="R22" s="45"/>
      <c r="S22" s="49">
        <f t="shared" ref="S22:S27" si="3">SUM(O22:Q22)</f>
        <v>3</v>
      </c>
    </row>
    <row r="23" spans="1:19" s="42" customFormat="1" ht="25.2" customHeight="1" x14ac:dyDescent="0.25">
      <c r="A23" s="48" t="s">
        <v>60</v>
      </c>
      <c r="B23" s="50" t="s">
        <v>12</v>
      </c>
      <c r="C23" s="45"/>
      <c r="D23" s="46">
        <f>COUNTIF('Junioren Feld 19'!B$3:B$11,$B23)</f>
        <v>0</v>
      </c>
      <c r="E23" s="46">
        <f>COUNTIF('Junioren Feld 19'!C$3:C$12,$B23)</f>
        <v>0</v>
      </c>
      <c r="F23" s="46">
        <f>COUNTIF('Junioren Feld 19'!D$3:D$12,$B23)</f>
        <v>1</v>
      </c>
      <c r="G23" s="46">
        <f>COUNTIF('Junioren Feld 19'!E$3:E$12,$B23)</f>
        <v>0</v>
      </c>
      <c r="H23" s="46">
        <f>COUNTIF('Junioren Feld 19'!F$3:F$12,$B23)</f>
        <v>0</v>
      </c>
      <c r="I23" s="46">
        <f>COUNTIF('Junioren Feld 19'!G$3:G$12,$B23)</f>
        <v>0</v>
      </c>
      <c r="J23" s="46">
        <f>COUNTIF('Junioren Feld 19'!H$3:H$12,$B23)</f>
        <v>0</v>
      </c>
      <c r="K23" s="46">
        <f>COUNTIF('Junioren Feld 19'!I$3:I$12,$B23)</f>
        <v>0</v>
      </c>
      <c r="L23" s="46">
        <f>COUNTIF('Junioren Feld 19'!J$3:J$12,$B23)</f>
        <v>1</v>
      </c>
      <c r="M23" s="46">
        <f>COUNTIF('Junioren Feld 19'!K$3:K$12,$B23)</f>
        <v>0</v>
      </c>
      <c r="N23" s="45"/>
      <c r="O23" s="47">
        <f t="shared" si="0"/>
        <v>2</v>
      </c>
      <c r="P23" s="45"/>
      <c r="Q23" s="48"/>
      <c r="R23" s="45"/>
      <c r="S23" s="49">
        <f t="shared" si="3"/>
        <v>2</v>
      </c>
    </row>
    <row r="24" spans="1:19" s="42" customFormat="1" ht="30" customHeight="1" x14ac:dyDescent="0.25">
      <c r="A24" s="43" t="s">
        <v>61</v>
      </c>
      <c r="B24" s="51" t="s">
        <v>13</v>
      </c>
      <c r="C24" s="45"/>
      <c r="D24" s="46">
        <f>COUNTIF('Junioren Feld 19'!B$3:B$11,$B24)</f>
        <v>0</v>
      </c>
      <c r="E24" s="46">
        <f>COUNTIF('Junioren Feld 19'!C$3:C$12,$B24)</f>
        <v>0</v>
      </c>
      <c r="F24" s="46">
        <f>COUNTIF('Junioren Feld 19'!D$3:D$12,$B24)</f>
        <v>0</v>
      </c>
      <c r="G24" s="46">
        <f>COUNTIF('Junioren Feld 19'!E$3:E$12,$B24)</f>
        <v>0</v>
      </c>
      <c r="H24" s="46">
        <f>COUNTIF('Junioren Feld 19'!F$3:F$12,$B24)</f>
        <v>0</v>
      </c>
      <c r="I24" s="46">
        <f>COUNTIF('Junioren Feld 19'!G$3:G$12,$B24)</f>
        <v>0</v>
      </c>
      <c r="J24" s="46">
        <f>COUNTIF('Junioren Feld 19'!H$3:H$12,$B24)</f>
        <v>1</v>
      </c>
      <c r="K24" s="46">
        <f>COUNTIF('Junioren Feld 19'!I$3:I$12,$B24)</f>
        <v>0</v>
      </c>
      <c r="L24" s="46">
        <f>COUNTIF('Junioren Feld 19'!J$3:J$12,$B24)</f>
        <v>0</v>
      </c>
      <c r="M24" s="46">
        <f>COUNTIF('Junioren Feld 19'!K$3:K$12,$B24)</f>
        <v>0</v>
      </c>
      <c r="N24" s="45"/>
      <c r="O24" s="47">
        <f t="shared" si="0"/>
        <v>1</v>
      </c>
      <c r="P24" s="45"/>
      <c r="Q24" s="48"/>
      <c r="R24" s="45"/>
      <c r="S24" s="49">
        <f t="shared" si="3"/>
        <v>1</v>
      </c>
    </row>
    <row r="25" spans="1:19" s="42" customFormat="1" ht="30" customHeight="1" x14ac:dyDescent="0.25">
      <c r="A25" s="48" t="s">
        <v>63</v>
      </c>
      <c r="B25" s="51" t="s">
        <v>3</v>
      </c>
      <c r="C25" s="45"/>
      <c r="D25" s="46">
        <f>COUNTIF('Junioren Feld 19'!B$3:B$11,$B25)</f>
        <v>0</v>
      </c>
      <c r="E25" s="46">
        <f>COUNTIF('Junioren Feld 19'!C$3:C$12,$B25)</f>
        <v>0</v>
      </c>
      <c r="F25" s="46">
        <f>COUNTIF('Junioren Feld 19'!D$3:D$12,$B25)</f>
        <v>0</v>
      </c>
      <c r="G25" s="46">
        <f>COUNTIF('Junioren Feld 19'!E$3:E$12,$B25)</f>
        <v>0</v>
      </c>
      <c r="H25" s="46">
        <f>COUNTIF('Junioren Feld 19'!F$3:F$12,$B25)</f>
        <v>0</v>
      </c>
      <c r="I25" s="46">
        <f>COUNTIF('Junioren Feld 19'!G$3:G$12,$B25)</f>
        <v>0</v>
      </c>
      <c r="J25" s="46">
        <f>COUNTIF('Junioren Feld 19'!H$3:H$12,$B25)</f>
        <v>0</v>
      </c>
      <c r="K25" s="46">
        <f>COUNTIF('Junioren Feld 19'!I$3:I$12,$B25)</f>
        <v>1</v>
      </c>
      <c r="L25" s="46">
        <f>COUNTIF('Junioren Feld 19'!J$3:J$12,$B25)</f>
        <v>0</v>
      </c>
      <c r="M25" s="46">
        <f>COUNTIF('Junioren Feld 19'!K$3:K$12,$B25)</f>
        <v>1</v>
      </c>
      <c r="N25" s="45"/>
      <c r="O25" s="47">
        <f t="shared" si="0"/>
        <v>2</v>
      </c>
      <c r="P25" s="45"/>
      <c r="Q25" s="48"/>
      <c r="R25" s="45"/>
      <c r="S25" s="49">
        <f t="shared" si="3"/>
        <v>2</v>
      </c>
    </row>
    <row r="26" spans="1:19" s="42" customFormat="1" ht="25.2" customHeight="1" x14ac:dyDescent="0.25">
      <c r="A26" s="43" t="s">
        <v>64</v>
      </c>
      <c r="B26" s="51" t="s">
        <v>65</v>
      </c>
      <c r="C26" s="45"/>
      <c r="D26" s="46">
        <f>COUNTIF('Junioren Feld 19'!B$3:B$11,$B26)</f>
        <v>0</v>
      </c>
      <c r="E26" s="46">
        <f>COUNTIF('Junioren Feld 19'!C$3:C$12,$B26)</f>
        <v>0</v>
      </c>
      <c r="F26" s="46">
        <f>COUNTIF('Junioren Feld 19'!D$3:D$12,$B26)</f>
        <v>0</v>
      </c>
      <c r="G26" s="46">
        <f>COUNTIF('Junioren Feld 19'!E$3:E$12,$B26)</f>
        <v>0</v>
      </c>
      <c r="H26" s="46">
        <f>COUNTIF('Junioren Feld 19'!F$3:F$12,$B26)</f>
        <v>0</v>
      </c>
      <c r="I26" s="46">
        <f>COUNTIF('Junioren Feld 19'!G$3:G$12,$B26)</f>
        <v>0</v>
      </c>
      <c r="J26" s="46">
        <f>COUNTIF('Junioren Feld 19'!H$3:H$12,$B26)</f>
        <v>0</v>
      </c>
      <c r="K26" s="46">
        <f>COUNTIF('Junioren Feld 19'!I$3:I$12,$B26)</f>
        <v>0</v>
      </c>
      <c r="L26" s="46">
        <f>COUNTIF('Junioren Feld 19'!J$3:J$12,$B26)</f>
        <v>0</v>
      </c>
      <c r="M26" s="46">
        <f>COUNTIF('Junioren Feld 19'!K$3:K$12,$B26)</f>
        <v>0</v>
      </c>
      <c r="N26" s="45"/>
      <c r="O26" s="47">
        <f t="shared" si="0"/>
        <v>0</v>
      </c>
      <c r="P26" s="45"/>
      <c r="Q26" s="48"/>
      <c r="R26" s="45"/>
      <c r="S26" s="49">
        <f t="shared" si="3"/>
        <v>0</v>
      </c>
    </row>
    <row r="27" spans="1:19" s="42" customFormat="1" ht="20.100000000000001" customHeight="1" x14ac:dyDescent="0.25">
      <c r="A27" s="48" t="s">
        <v>66</v>
      </c>
      <c r="B27" s="50" t="s">
        <v>67</v>
      </c>
      <c r="C27" s="45"/>
      <c r="D27" s="46">
        <f>COUNTIF('Junioren Feld 19'!B$3:B$11,$B27)</f>
        <v>0</v>
      </c>
      <c r="E27" s="46">
        <f>COUNTIF('Junioren Feld 19'!C$3:C$12,$B27)</f>
        <v>0</v>
      </c>
      <c r="F27" s="46">
        <f>COUNTIF('Junioren Feld 19'!D$3:D$12,$B27)</f>
        <v>0</v>
      </c>
      <c r="G27" s="46">
        <f>COUNTIF('Junioren Feld 19'!E$3:E$12,$B27)</f>
        <v>0</v>
      </c>
      <c r="H27" s="46">
        <f>COUNTIF('Junioren Feld 19'!F$3:F$12,$B27)</f>
        <v>0</v>
      </c>
      <c r="I27" s="46">
        <f>COUNTIF('Junioren Feld 19'!G$3:G$12,$B27)</f>
        <v>0</v>
      </c>
      <c r="J27" s="46">
        <f>COUNTIF('Junioren Feld 19'!H$3:H$12,$B27)</f>
        <v>0</v>
      </c>
      <c r="K27" s="46">
        <f>COUNTIF('Junioren Feld 19'!I$3:I$12,$B27)</f>
        <v>0</v>
      </c>
      <c r="L27" s="46">
        <f>COUNTIF('Junioren Feld 19'!J$3:J$12,$B27)</f>
        <v>0</v>
      </c>
      <c r="M27" s="46">
        <f>COUNTIF('Junioren Feld 19'!K$3:K$12,$B27)</f>
        <v>0</v>
      </c>
      <c r="N27" s="45"/>
      <c r="O27" s="47">
        <f t="shared" si="0"/>
        <v>0</v>
      </c>
      <c r="P27" s="45"/>
      <c r="Q27" s="48"/>
      <c r="R27" s="45"/>
      <c r="S27" s="49">
        <f t="shared" si="3"/>
        <v>0</v>
      </c>
    </row>
    <row r="28" spans="1:19" s="30" customFormat="1" ht="20.100000000000001" customHeight="1" x14ac:dyDescent="0.25">
      <c r="A28" s="48"/>
      <c r="B28" s="52"/>
      <c r="C28" s="45"/>
      <c r="D28" s="46"/>
      <c r="E28" s="46"/>
      <c r="F28" s="46"/>
      <c r="G28" s="46"/>
      <c r="H28" s="46"/>
      <c r="I28" s="53"/>
      <c r="J28" s="46"/>
      <c r="K28" s="46"/>
      <c r="L28" s="46"/>
      <c r="M28" s="46"/>
      <c r="N28" s="45"/>
      <c r="O28" s="47"/>
      <c r="P28" s="45"/>
      <c r="Q28" s="48"/>
      <c r="R28" s="45"/>
      <c r="S28" s="49"/>
    </row>
    <row r="29" spans="1:19" ht="15.6" x14ac:dyDescent="0.3">
      <c r="A29" s="48"/>
      <c r="B29" s="52"/>
      <c r="C29" s="45"/>
      <c r="D29" s="46"/>
      <c r="E29" s="46"/>
      <c r="F29" s="46"/>
      <c r="G29" s="46"/>
      <c r="H29" s="46"/>
      <c r="I29" s="53"/>
      <c r="J29" s="46"/>
      <c r="K29" s="46"/>
      <c r="L29" s="46"/>
      <c r="M29" s="46"/>
      <c r="N29" s="45"/>
      <c r="O29" s="47"/>
      <c r="P29" s="45"/>
      <c r="Q29" s="48"/>
      <c r="R29" s="45"/>
      <c r="S29" s="49"/>
    </row>
    <row r="30" spans="1:19" ht="18" x14ac:dyDescent="0.3">
      <c r="A30" s="54" t="s">
        <v>33</v>
      </c>
      <c r="B30" s="55"/>
      <c r="C30" s="56"/>
      <c r="D30" s="57">
        <f t="shared" ref="D30:M30" si="4">SUM(D7:D29)</f>
        <v>2</v>
      </c>
      <c r="E30" s="57">
        <f t="shared" si="4"/>
        <v>5</v>
      </c>
      <c r="F30" s="57">
        <f t="shared" si="4"/>
        <v>5</v>
      </c>
      <c r="G30" s="57">
        <f>SUM(G7:G29)</f>
        <v>7</v>
      </c>
      <c r="H30" s="57">
        <f t="shared" si="4"/>
        <v>6</v>
      </c>
      <c r="I30" s="57">
        <f t="shared" si="4"/>
        <v>1</v>
      </c>
      <c r="J30" s="57">
        <f t="shared" si="4"/>
        <v>3</v>
      </c>
      <c r="K30" s="57">
        <f t="shared" si="4"/>
        <v>7</v>
      </c>
      <c r="L30" s="57">
        <f t="shared" si="4"/>
        <v>5</v>
      </c>
      <c r="M30" s="57">
        <f t="shared" si="4"/>
        <v>3</v>
      </c>
      <c r="N30" s="56"/>
      <c r="O30" s="58">
        <f>SUM(D30:M30)</f>
        <v>44</v>
      </c>
      <c r="P30" s="56"/>
      <c r="Q30" s="57">
        <f>SUM(Q7:Q29)</f>
        <v>0</v>
      </c>
      <c r="R30" s="56"/>
      <c r="S30" s="59">
        <f>SUM(S7:S29)</f>
        <v>44</v>
      </c>
    </row>
    <row r="32" spans="1:19" x14ac:dyDescent="0.3">
      <c r="A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mergeCells count="8">
    <mergeCell ref="H2:L2"/>
    <mergeCell ref="Q3:S3"/>
    <mergeCell ref="C3:F3"/>
    <mergeCell ref="B4:B5"/>
    <mergeCell ref="D4:H4"/>
    <mergeCell ref="I4:M4"/>
    <mergeCell ref="O4:O5"/>
    <mergeCell ref="S4:S5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0"/>
  <sheetViews>
    <sheetView zoomScale="70" zoomScaleNormal="70" workbookViewId="0">
      <selection activeCell="J46" sqref="J46"/>
    </sheetView>
  </sheetViews>
  <sheetFormatPr baseColWidth="10" defaultColWidth="11" defaultRowHeight="13.8" x14ac:dyDescent="0.25"/>
  <cols>
    <col min="1" max="1" width="18.69921875" bestFit="1" customWidth="1"/>
    <col min="2" max="2" width="10.69921875" style="4" bestFit="1" customWidth="1"/>
    <col min="3" max="3" width="10.09765625" style="4" bestFit="1" customWidth="1"/>
    <col min="4" max="4" width="10.69921875" style="4" bestFit="1" customWidth="1"/>
    <col min="5" max="5" width="8.09765625" style="4" bestFit="1" customWidth="1"/>
    <col min="6" max="6" width="8" style="4" bestFit="1" customWidth="1"/>
    <col min="7" max="7" width="11.5" style="4" bestFit="1" customWidth="1"/>
    <col min="8" max="8" width="8.19921875" style="4" bestFit="1" customWidth="1"/>
    <col min="9" max="9" width="10.09765625" style="4" bestFit="1" customWidth="1"/>
    <col min="10" max="10" width="6.69921875" style="4" bestFit="1" customWidth="1"/>
    <col min="11" max="11" width="5.5" style="4" bestFit="1" customWidth="1"/>
    <col min="12" max="12" width="10.19921875" style="4" bestFit="1" customWidth="1"/>
    <col min="13" max="13" width="10.09765625" style="4" bestFit="1" customWidth="1"/>
    <col min="14" max="14" width="8.09765625" style="4" bestFit="1" customWidth="1"/>
    <col min="15" max="15" width="4.19921875" style="4" bestFit="1" customWidth="1"/>
    <col min="16" max="16" width="10.09765625" style="4" bestFit="1" customWidth="1"/>
    <col min="17" max="17" width="9.09765625" style="4" bestFit="1" customWidth="1"/>
    <col min="18" max="18" width="10.59765625" style="4" bestFit="1" customWidth="1"/>
    <col min="19" max="19" width="5.59765625" style="4" bestFit="1" customWidth="1"/>
    <col min="20" max="20" width="10.5" style="4" bestFit="1" customWidth="1"/>
    <col min="21" max="21" width="9.19921875" style="4" bestFit="1" customWidth="1"/>
    <col min="22" max="22" width="8.19921875" style="4" bestFit="1" customWidth="1"/>
  </cols>
  <sheetData>
    <row r="1" spans="1:22" ht="18" customHeight="1" x14ac:dyDescent="0.25"/>
    <row r="2" spans="1:22" ht="18" customHeight="1" x14ac:dyDescent="0.25">
      <c r="B2" s="1" t="s">
        <v>68</v>
      </c>
      <c r="C2" s="2" t="s">
        <v>69</v>
      </c>
      <c r="D2" s="2" t="s">
        <v>70</v>
      </c>
      <c r="E2" s="2" t="s">
        <v>71</v>
      </c>
      <c r="F2" s="2" t="s">
        <v>72</v>
      </c>
      <c r="G2" s="2" t="s">
        <v>73</v>
      </c>
      <c r="H2" s="2" t="s">
        <v>74</v>
      </c>
      <c r="I2" s="2" t="s">
        <v>75</v>
      </c>
      <c r="J2" s="2" t="s">
        <v>76</v>
      </c>
      <c r="K2" s="2" t="s">
        <v>77</v>
      </c>
      <c r="L2" s="2" t="s">
        <v>78</v>
      </c>
      <c r="M2" s="2" t="s">
        <v>79</v>
      </c>
      <c r="N2" s="2" t="s">
        <v>80</v>
      </c>
      <c r="O2" s="2" t="s">
        <v>81</v>
      </c>
      <c r="P2" s="2" t="s">
        <v>82</v>
      </c>
      <c r="Q2" s="2" t="s">
        <v>83</v>
      </c>
      <c r="R2" s="2" t="s">
        <v>84</v>
      </c>
      <c r="S2" s="5" t="s">
        <v>13</v>
      </c>
      <c r="T2" s="5" t="s">
        <v>85</v>
      </c>
      <c r="U2" s="5" t="s">
        <v>86</v>
      </c>
      <c r="V2" s="2" t="s">
        <v>87</v>
      </c>
    </row>
    <row r="3" spans="1:22" ht="18" customHeight="1" x14ac:dyDescent="0.25">
      <c r="A3" s="3" t="s">
        <v>37</v>
      </c>
      <c r="B3" s="6"/>
      <c r="C3" s="7">
        <v>15</v>
      </c>
      <c r="D3" s="7">
        <v>31</v>
      </c>
      <c r="E3" s="7">
        <v>73</v>
      </c>
      <c r="F3" s="7">
        <v>38</v>
      </c>
      <c r="G3" s="7">
        <v>16</v>
      </c>
      <c r="H3" s="7">
        <v>23</v>
      </c>
      <c r="I3" s="7"/>
      <c r="J3" s="7">
        <v>58</v>
      </c>
      <c r="K3" s="7">
        <v>6</v>
      </c>
      <c r="L3" s="7">
        <v>23</v>
      </c>
      <c r="M3" s="7">
        <v>78</v>
      </c>
      <c r="N3" s="7">
        <v>33</v>
      </c>
      <c r="O3" s="7"/>
      <c r="P3" s="7">
        <v>99</v>
      </c>
      <c r="Q3" s="7">
        <v>81</v>
      </c>
      <c r="R3" s="7">
        <v>75</v>
      </c>
      <c r="S3" s="7">
        <v>59</v>
      </c>
      <c r="T3" s="7">
        <v>121</v>
      </c>
      <c r="U3" s="7">
        <v>111</v>
      </c>
      <c r="V3" s="7">
        <v>108</v>
      </c>
    </row>
    <row r="4" spans="1:22" ht="18" customHeight="1" x14ac:dyDescent="0.25">
      <c r="A4" s="8" t="s">
        <v>5</v>
      </c>
      <c r="B4" s="7">
        <v>15</v>
      </c>
      <c r="C4" s="6"/>
      <c r="D4" s="7">
        <v>17</v>
      </c>
      <c r="E4" s="7">
        <v>85</v>
      </c>
      <c r="F4" s="7">
        <v>40</v>
      </c>
      <c r="G4" s="7">
        <v>22</v>
      </c>
      <c r="H4" s="7">
        <v>9</v>
      </c>
      <c r="I4" s="7"/>
      <c r="J4" s="7">
        <v>70</v>
      </c>
      <c r="K4" s="7">
        <v>17</v>
      </c>
      <c r="L4" s="7">
        <v>34</v>
      </c>
      <c r="M4" s="7">
        <v>89</v>
      </c>
      <c r="N4" s="7">
        <v>62</v>
      </c>
      <c r="O4" s="7"/>
      <c r="P4" s="7">
        <v>89</v>
      </c>
      <c r="Q4" s="7">
        <v>69</v>
      </c>
      <c r="R4" s="7">
        <v>60</v>
      </c>
      <c r="S4" s="7">
        <v>45</v>
      </c>
      <c r="T4" s="7">
        <v>107</v>
      </c>
      <c r="U4" s="7">
        <v>104</v>
      </c>
      <c r="V4" s="7">
        <v>88</v>
      </c>
    </row>
    <row r="5" spans="1:22" ht="18" customHeight="1" x14ac:dyDescent="0.25">
      <c r="A5" s="8" t="s">
        <v>11</v>
      </c>
      <c r="B5" s="7">
        <v>31</v>
      </c>
      <c r="C5" s="7">
        <v>17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8" customHeight="1" x14ac:dyDescent="0.25">
      <c r="A6" s="8" t="s">
        <v>6</v>
      </c>
      <c r="B6" s="7">
        <v>73</v>
      </c>
      <c r="C6" s="7">
        <v>85</v>
      </c>
      <c r="D6" s="7"/>
      <c r="E6" s="6"/>
      <c r="F6" s="7"/>
      <c r="G6" s="7">
        <v>71</v>
      </c>
      <c r="H6" s="7"/>
      <c r="I6" s="7"/>
      <c r="J6" s="7"/>
      <c r="K6" s="7"/>
      <c r="L6" s="7"/>
      <c r="M6" s="7">
        <v>5</v>
      </c>
      <c r="N6" s="7"/>
      <c r="O6" s="7"/>
      <c r="P6" s="7"/>
      <c r="Q6" s="7">
        <v>153</v>
      </c>
      <c r="R6" s="7"/>
      <c r="S6" s="7"/>
      <c r="T6" s="7"/>
      <c r="U6" s="7"/>
      <c r="V6" s="7"/>
    </row>
    <row r="7" spans="1:22" ht="18" customHeight="1" x14ac:dyDescent="0.25">
      <c r="A7" s="8" t="s">
        <v>42</v>
      </c>
      <c r="B7" s="7">
        <v>38</v>
      </c>
      <c r="C7" s="7">
        <v>40</v>
      </c>
      <c r="D7" s="7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8" customHeight="1" x14ac:dyDescent="0.25">
      <c r="A8" s="8" t="s">
        <v>2</v>
      </c>
      <c r="B8" s="7">
        <v>16</v>
      </c>
      <c r="C8" s="7">
        <v>22</v>
      </c>
      <c r="D8" s="7"/>
      <c r="E8" s="7"/>
      <c r="F8" s="7"/>
      <c r="G8" s="6"/>
      <c r="H8" s="7">
        <v>15</v>
      </c>
      <c r="I8" s="7"/>
      <c r="J8" s="7"/>
      <c r="K8" s="7">
        <v>9</v>
      </c>
      <c r="L8" s="7"/>
      <c r="M8" s="7">
        <v>76</v>
      </c>
      <c r="N8" s="7">
        <v>50</v>
      </c>
      <c r="O8" s="7"/>
      <c r="P8" s="7"/>
      <c r="Q8" s="7">
        <v>79</v>
      </c>
      <c r="R8" s="7">
        <v>73</v>
      </c>
      <c r="S8" s="7"/>
      <c r="T8" s="7"/>
      <c r="U8" s="7"/>
      <c r="V8" s="7"/>
    </row>
    <row r="9" spans="1:22" ht="18" customHeight="1" x14ac:dyDescent="0.25">
      <c r="A9" s="8" t="s">
        <v>4</v>
      </c>
      <c r="B9" s="7">
        <v>23</v>
      </c>
      <c r="C9" s="7">
        <v>9</v>
      </c>
      <c r="D9" s="7"/>
      <c r="E9" s="7"/>
      <c r="F9" s="7"/>
      <c r="G9" s="7">
        <v>15</v>
      </c>
      <c r="H9" s="6"/>
      <c r="I9" s="7"/>
      <c r="J9" s="7"/>
      <c r="K9" s="7"/>
      <c r="L9" s="7"/>
      <c r="M9" s="7">
        <v>105</v>
      </c>
      <c r="N9" s="7"/>
      <c r="O9" s="7"/>
      <c r="P9" s="7"/>
      <c r="Q9" s="7">
        <v>68</v>
      </c>
      <c r="R9" s="7"/>
      <c r="S9" s="7"/>
      <c r="T9" s="7"/>
      <c r="U9" s="7"/>
      <c r="V9" s="7"/>
    </row>
    <row r="10" spans="1:22" ht="18" customHeight="1" x14ac:dyDescent="0.25">
      <c r="A10" s="8" t="s">
        <v>46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 x14ac:dyDescent="0.25">
      <c r="A11" s="8" t="s">
        <v>48</v>
      </c>
      <c r="B11" s="7">
        <v>58</v>
      </c>
      <c r="C11" s="7">
        <v>70</v>
      </c>
      <c r="D11" s="7"/>
      <c r="E11" s="7"/>
      <c r="F11" s="7"/>
      <c r="G11" s="7"/>
      <c r="H11" s="7"/>
      <c r="I11" s="7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 x14ac:dyDescent="0.25">
      <c r="A12" s="8" t="s">
        <v>9</v>
      </c>
      <c r="B12" s="7">
        <v>6</v>
      </c>
      <c r="C12" s="7">
        <v>17</v>
      </c>
      <c r="D12" s="7"/>
      <c r="E12" s="7"/>
      <c r="F12" s="7"/>
      <c r="G12" s="7">
        <v>9</v>
      </c>
      <c r="H12" s="7"/>
      <c r="I12" s="7"/>
      <c r="J12" s="7"/>
      <c r="K12" s="6"/>
      <c r="L12" s="7"/>
      <c r="M12" s="7">
        <v>80</v>
      </c>
      <c r="N12" s="7"/>
      <c r="O12" s="7"/>
      <c r="P12" s="7"/>
      <c r="Q12" s="7">
        <v>87</v>
      </c>
      <c r="R12" s="7"/>
      <c r="S12" s="7"/>
      <c r="T12" s="7"/>
      <c r="U12" s="7"/>
      <c r="V12" s="7"/>
    </row>
    <row r="13" spans="1:22" ht="18" customHeight="1" x14ac:dyDescent="0.25">
      <c r="A13" s="8" t="s">
        <v>51</v>
      </c>
      <c r="B13" s="7">
        <v>23</v>
      </c>
      <c r="C13" s="7">
        <v>34</v>
      </c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 x14ac:dyDescent="0.25">
      <c r="A14" s="8" t="s">
        <v>10</v>
      </c>
      <c r="B14" s="7">
        <v>78</v>
      </c>
      <c r="C14" s="7">
        <v>89</v>
      </c>
      <c r="D14" s="7"/>
      <c r="E14" s="7">
        <v>5</v>
      </c>
      <c r="F14" s="7"/>
      <c r="G14" s="7">
        <v>76</v>
      </c>
      <c r="H14" s="7">
        <v>105</v>
      </c>
      <c r="I14" s="7"/>
      <c r="J14" s="7"/>
      <c r="K14" s="7">
        <v>80</v>
      </c>
      <c r="L14" s="7"/>
      <c r="M14" s="6"/>
      <c r="N14" s="7">
        <v>62</v>
      </c>
      <c r="O14" s="7"/>
      <c r="P14" s="7">
        <v>123</v>
      </c>
      <c r="Q14" s="7">
        <v>157</v>
      </c>
      <c r="R14" s="7">
        <v>148</v>
      </c>
      <c r="S14" s="7"/>
      <c r="T14" s="7"/>
      <c r="U14" s="7"/>
      <c r="V14" s="7"/>
    </row>
    <row r="15" spans="1:22" ht="18" customHeight="1" x14ac:dyDescent="0.25">
      <c r="A15" s="8" t="s">
        <v>54</v>
      </c>
      <c r="B15" s="7">
        <v>33</v>
      </c>
      <c r="C15" s="7">
        <v>62</v>
      </c>
      <c r="D15" s="7"/>
      <c r="E15" s="7"/>
      <c r="F15" s="7"/>
      <c r="G15" s="7">
        <v>50</v>
      </c>
      <c r="H15" s="7"/>
      <c r="I15" s="7"/>
      <c r="J15" s="7"/>
      <c r="K15" s="7"/>
      <c r="L15" s="7"/>
      <c r="M15" s="7">
        <v>62</v>
      </c>
      <c r="N15" s="6"/>
      <c r="O15" s="7"/>
      <c r="P15" s="7">
        <v>142</v>
      </c>
      <c r="Q15" s="7">
        <v>116</v>
      </c>
      <c r="R15" s="7"/>
      <c r="S15" s="7"/>
      <c r="T15" s="7"/>
      <c r="U15" s="7"/>
      <c r="V15" s="7"/>
    </row>
    <row r="16" spans="1:22" ht="18" customHeight="1" x14ac:dyDescent="0.25">
      <c r="A16" s="8" t="s">
        <v>56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7"/>
      <c r="Q16" s="7"/>
      <c r="R16" s="7"/>
      <c r="S16" s="7"/>
      <c r="T16" s="7"/>
      <c r="U16" s="7"/>
      <c r="V16" s="7"/>
    </row>
    <row r="17" spans="1:22" ht="18" customHeight="1" x14ac:dyDescent="0.25">
      <c r="A17" s="8" t="s">
        <v>58</v>
      </c>
      <c r="B17" s="7">
        <v>99</v>
      </c>
      <c r="C17" s="7">
        <v>89</v>
      </c>
      <c r="D17" s="7"/>
      <c r="E17" s="7"/>
      <c r="F17" s="7"/>
      <c r="G17" s="7"/>
      <c r="H17" s="7"/>
      <c r="I17" s="7"/>
      <c r="J17" s="7"/>
      <c r="K17" s="7"/>
      <c r="L17" s="7"/>
      <c r="M17" s="7">
        <v>123</v>
      </c>
      <c r="N17" s="7">
        <v>142</v>
      </c>
      <c r="O17" s="7"/>
      <c r="P17" s="6"/>
      <c r="Q17" s="7">
        <v>142</v>
      </c>
      <c r="R17" s="7"/>
      <c r="S17" s="7"/>
      <c r="T17" s="7"/>
      <c r="U17" s="7"/>
      <c r="V17" s="7"/>
    </row>
    <row r="18" spans="1:22" ht="18" customHeight="1" x14ac:dyDescent="0.25">
      <c r="A18" s="8" t="s">
        <v>7</v>
      </c>
      <c r="B18" s="7">
        <v>81</v>
      </c>
      <c r="C18" s="7">
        <v>69</v>
      </c>
      <c r="D18" s="7"/>
      <c r="E18" s="7">
        <v>153</v>
      </c>
      <c r="F18" s="7"/>
      <c r="G18" s="7">
        <v>79</v>
      </c>
      <c r="H18" s="7">
        <v>68</v>
      </c>
      <c r="I18" s="7"/>
      <c r="J18" s="7"/>
      <c r="K18" s="7">
        <v>87</v>
      </c>
      <c r="L18" s="7"/>
      <c r="M18" s="7">
        <v>157</v>
      </c>
      <c r="N18" s="7">
        <v>116</v>
      </c>
      <c r="O18" s="7"/>
      <c r="P18" s="7">
        <v>142</v>
      </c>
      <c r="Q18" s="6"/>
      <c r="R18" s="7">
        <v>13</v>
      </c>
      <c r="S18" s="7"/>
      <c r="T18" s="7"/>
      <c r="U18" s="7"/>
      <c r="V18" s="7"/>
    </row>
    <row r="19" spans="1:22" ht="18" customHeight="1" x14ac:dyDescent="0.25">
      <c r="A19" s="8" t="s">
        <v>12</v>
      </c>
      <c r="B19" s="7">
        <v>75</v>
      </c>
      <c r="C19" s="7">
        <v>60</v>
      </c>
      <c r="D19" s="7"/>
      <c r="E19" s="7"/>
      <c r="F19" s="7"/>
      <c r="G19" s="7">
        <v>73</v>
      </c>
      <c r="H19" s="7"/>
      <c r="I19" s="7"/>
      <c r="J19" s="7"/>
      <c r="K19" s="7"/>
      <c r="L19" s="7"/>
      <c r="M19" s="7">
        <v>148</v>
      </c>
      <c r="N19" s="7"/>
      <c r="O19" s="7"/>
      <c r="P19" s="7"/>
      <c r="Q19" s="7">
        <v>13</v>
      </c>
      <c r="R19" s="6"/>
      <c r="S19" s="7"/>
      <c r="T19" s="7"/>
      <c r="U19" s="7"/>
      <c r="V19" s="7"/>
    </row>
    <row r="20" spans="1:22" ht="18" customHeight="1" x14ac:dyDescent="0.25">
      <c r="A20" s="9" t="s">
        <v>62</v>
      </c>
      <c r="B20" s="7">
        <v>59</v>
      </c>
      <c r="C20" s="7">
        <v>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7"/>
      <c r="U20" s="7"/>
      <c r="V20" s="7"/>
    </row>
    <row r="21" spans="1:22" ht="18" customHeight="1" x14ac:dyDescent="0.25">
      <c r="A21" s="9" t="s">
        <v>3</v>
      </c>
      <c r="B21" s="7">
        <v>121</v>
      </c>
      <c r="C21" s="7">
        <v>107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7"/>
      <c r="V21" s="7"/>
    </row>
    <row r="22" spans="1:22" ht="18" customHeight="1" x14ac:dyDescent="0.25">
      <c r="A22" s="9" t="s">
        <v>65</v>
      </c>
      <c r="B22" s="7">
        <v>111</v>
      </c>
      <c r="C22" s="7">
        <v>104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7"/>
    </row>
    <row r="23" spans="1:22" ht="18" customHeight="1" x14ac:dyDescent="0.25">
      <c r="A23" s="8" t="s">
        <v>67</v>
      </c>
      <c r="B23" s="7">
        <v>108</v>
      </c>
      <c r="C23" s="7">
        <v>88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/>
    </row>
    <row r="24" spans="1:22" ht="18" customHeight="1" x14ac:dyDescent="0.25">
      <c r="A24" s="10"/>
      <c r="V24" s="11"/>
    </row>
    <row r="26" spans="1:22" x14ac:dyDescent="0.25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22" x14ac:dyDescent="0.25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8" spans="1:22" x14ac:dyDescent="0.25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30" spans="1:22" x14ac:dyDescent="0.25">
      <c r="B30"/>
      <c r="C30"/>
      <c r="D30"/>
      <c r="E30"/>
      <c r="G30"/>
      <c r="H30"/>
      <c r="I30"/>
      <c r="J30"/>
      <c r="L30"/>
      <c r="M30"/>
      <c r="N30"/>
    </row>
  </sheetData>
  <mergeCells count="1">
    <mergeCell ref="B26:N28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Junioren Feld 19</vt:lpstr>
      <vt:lpstr>Junioren Meldungen</vt:lpstr>
      <vt:lpstr>Entfernungen</vt:lpstr>
      <vt:lpstr>'Junioren Feld 19'!Drucktitel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Hueper, Robert (NP-HQ/TE1)</cp:lastModifiedBy>
  <cp:revision/>
  <cp:lastPrinted>2019-08-23T12:38:16Z</cp:lastPrinted>
  <dcterms:created xsi:type="dcterms:W3CDTF">2010-10-19T17:40:07Z</dcterms:created>
  <dcterms:modified xsi:type="dcterms:W3CDTF">2019-08-24T06:44:04Z</dcterms:modified>
</cp:coreProperties>
</file>